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gs" sheetId="1" state="visible" r:id="rId1"/>
    <sheet xmlns:r="http://schemas.openxmlformats.org/officeDocument/2006/relationships" name="Cans &amp; bottles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'Kegs'!$A$4:$L$48</definedName>
    <definedName name="_xlnm.Print_Titles" localSheetId="0">'Kegs'!$4:$4</definedName>
    <definedName name="_xlnm._FilterDatabase" localSheetId="1" hidden="1">'Cans &amp; bottles'!$A$4:$L$48</definedName>
    <definedName name="_xlnm.Print_Titles" localSheetId="1">'Cans &amp; bottles'!$4:$4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D1D1F"/>
      <sz val="14"/>
    </font>
    <font>
      <i val="1"/>
      <color rgb="006E6E73"/>
      <sz val="9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5E17EB"/>
      </patternFill>
    </fill>
    <fill>
      <patternFill patternType="solid">
        <fgColor rgb="00EFE8FF"/>
      </patternFill>
    </fill>
  </fills>
  <borders count="2">
    <border>
      <left/>
      <right/>
      <top/>
      <bottom/>
      <diagonal/>
    </border>
    <border>
      <bottom style="thin">
        <color rgb="00E6E5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0" fontId="4" fillId="3" borderId="0" pivotButton="0" quotePrefix="0" xfId="0"/>
    <xf numFmtId="0" fontId="0" fillId="3" borderId="0" pivotButton="0" quotePrefix="0" xfId="0"/>
    <xf numFmtId="4" fontId="4" fillId="3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10" customWidth="1" min="4" max="4"/>
    <col width="10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</cols>
  <sheetData>
    <row r="1">
      <c r="A1" s="1" t="inlineStr">
        <is>
          <t>Beer inventory sheet: kegs</t>
        </is>
      </c>
    </row>
    <row r="2">
      <c r="A2" s="2" t="inlineStr">
        <is>
          <t>Free template from mise (www.mise.ws). Type in the counts and costs; the formula columns work themselves out.</t>
        </is>
      </c>
    </row>
    <row r="4" ht="32" customHeight="1">
      <c r="A4" s="3" t="inlineStr">
        <is>
          <t>Location</t>
        </is>
      </c>
      <c r="B4" s="3" t="inlineStr">
        <is>
          <t>Beer</t>
        </is>
      </c>
      <c r="C4" s="3" t="inlineStr">
        <is>
          <t>Keg size</t>
        </is>
      </c>
      <c r="D4" s="3" t="inlineStr">
        <is>
          <t>Ounces per keg</t>
        </is>
      </c>
      <c r="E4" s="3" t="inlineStr">
        <is>
          <t>Full kegs</t>
        </is>
      </c>
      <c r="F4" s="3" t="inlineStr">
        <is>
          <t>Open keg (% left, e.g. 40)</t>
        </is>
      </c>
      <c r="G4" s="3" t="inlineStr">
        <is>
          <t>Total ounces</t>
        </is>
      </c>
      <c r="H4" s="3" t="inlineStr">
        <is>
          <t>Cost per keg ($)</t>
        </is>
      </c>
      <c r="I4" s="3" t="inlineStr">
        <is>
          <t>Cost per ounce ($)</t>
        </is>
      </c>
      <c r="J4" s="3" t="inlineStr">
        <is>
          <t>Value ($)</t>
        </is>
      </c>
      <c r="K4" s="3" t="inlineStr">
        <is>
          <t>Par (kegs)</t>
        </is>
      </c>
      <c r="L4" s="3" t="inlineStr">
        <is>
          <t>Order (kegs)</t>
        </is>
      </c>
    </row>
    <row r="5">
      <c r="A5" s="4" t="inlineStr">
        <is>
          <t>Walk-in</t>
        </is>
      </c>
      <c r="B5" s="4" t="inlineStr">
        <is>
          <t>House lager</t>
        </is>
      </c>
      <c r="C5" s="4" t="inlineStr">
        <is>
          <t>1/2 barrel (15.5 gal)</t>
        </is>
      </c>
      <c r="D5" s="4" t="n">
        <v>1984</v>
      </c>
      <c r="E5" s="4" t="n"/>
      <c r="F5" s="4" t="n"/>
      <c r="G5" s="4">
        <f>E5*D5+F5/100*D5</f>
        <v/>
      </c>
      <c r="H5" s="5" t="n"/>
      <c r="I5" s="5">
        <f>IF(D5&gt;0,H5/D5,0)</f>
        <v/>
      </c>
      <c r="J5" s="5">
        <f>G5*I5</f>
        <v/>
      </c>
      <c r="K5" s="4" t="n"/>
      <c r="L5" s="4">
        <f>MAX(0,K5-E5-IF(F5&gt;0,1,0))</f>
        <v/>
      </c>
    </row>
    <row r="6">
      <c r="A6" s="4" t="inlineStr">
        <is>
          <t>Walk-in</t>
        </is>
      </c>
      <c r="B6" s="4" t="inlineStr">
        <is>
          <t>IPA</t>
        </is>
      </c>
      <c r="C6" s="4" t="inlineStr">
        <is>
          <t>1/6 barrel (5.16 gal)</t>
        </is>
      </c>
      <c r="D6" s="4" t="n">
        <v>661</v>
      </c>
      <c r="E6" s="4" t="n"/>
      <c r="F6" s="4" t="n"/>
      <c r="G6" s="4">
        <f>E6*D6+F6/100*D6</f>
        <v/>
      </c>
      <c r="H6" s="5" t="n"/>
      <c r="I6" s="5">
        <f>IF(D6&gt;0,H6/D6,0)</f>
        <v/>
      </c>
      <c r="J6" s="5">
        <f>G6*I6</f>
        <v/>
      </c>
      <c r="K6" s="4" t="n"/>
      <c r="L6" s="4">
        <f>MAX(0,K6-E6-IF(F6&gt;0,1,0))</f>
        <v/>
      </c>
    </row>
    <row r="7">
      <c r="A7" s="4" t="inlineStr">
        <is>
          <t>Walk-in</t>
        </is>
      </c>
      <c r="B7" s="4" t="inlineStr">
        <is>
          <t>Wheat beer</t>
        </is>
      </c>
      <c r="C7" s="4" t="inlineStr">
        <is>
          <t>1/4 barrel (7.75 gal)</t>
        </is>
      </c>
      <c r="D7" s="4" t="n">
        <v>992</v>
      </c>
      <c r="E7" s="4" t="n"/>
      <c r="F7" s="4" t="n"/>
      <c r="G7" s="4">
        <f>E7*D7+F7/100*D7</f>
        <v/>
      </c>
      <c r="H7" s="5" t="n"/>
      <c r="I7" s="5">
        <f>IF(D7&gt;0,H7/D7,0)</f>
        <v/>
      </c>
      <c r="J7" s="5">
        <f>G7*I7</f>
        <v/>
      </c>
      <c r="K7" s="4" t="n"/>
      <c r="L7" s="4">
        <f>MAX(0,K7-E7-IF(F7&gt;0,1,0))</f>
        <v/>
      </c>
    </row>
    <row r="8">
      <c r="A8" s="4" t="inlineStr">
        <is>
          <t>Walk-in</t>
        </is>
      </c>
      <c r="B8" s="4" t="inlineStr">
        <is>
          <t>Cider</t>
        </is>
      </c>
      <c r="C8" s="4" t="inlineStr">
        <is>
          <t>1/6 barrel (5.16 gal)</t>
        </is>
      </c>
      <c r="D8" s="4" t="n">
        <v>661</v>
      </c>
      <c r="E8" s="4" t="n"/>
      <c r="F8" s="4" t="n"/>
      <c r="G8" s="4">
        <f>E8*D8+F8/100*D8</f>
        <v/>
      </c>
      <c r="H8" s="5" t="n"/>
      <c r="I8" s="5">
        <f>IF(D8&gt;0,H8/D8,0)</f>
        <v/>
      </c>
      <c r="J8" s="5">
        <f>G8*I8</f>
        <v/>
      </c>
      <c r="K8" s="4" t="n"/>
      <c r="L8" s="4">
        <f>MAX(0,K8-E8-IF(F8&gt;0,1,0))</f>
        <v/>
      </c>
    </row>
    <row r="9">
      <c r="A9" s="4" t="n"/>
      <c r="B9" s="4" t="n"/>
      <c r="C9" s="4" t="n"/>
      <c r="D9" s="4" t="n"/>
      <c r="E9" s="4" t="n"/>
      <c r="F9" s="4" t="n"/>
      <c r="G9" s="4">
        <f>E9*D9+F9/100*D9</f>
        <v/>
      </c>
      <c r="H9" s="5" t="n"/>
      <c r="I9" s="5">
        <f>IF(D9&gt;0,H9/D9,0)</f>
        <v/>
      </c>
      <c r="J9" s="5">
        <f>G9*I9</f>
        <v/>
      </c>
      <c r="K9" s="4" t="n"/>
      <c r="L9" s="4">
        <f>MAX(0,K9-E9-IF(F9&gt;0,1,0))</f>
        <v/>
      </c>
    </row>
    <row r="10">
      <c r="A10" s="4" t="n"/>
      <c r="B10" s="4" t="n"/>
      <c r="C10" s="4" t="n"/>
      <c r="D10" s="4" t="n"/>
      <c r="E10" s="4" t="n"/>
      <c r="F10" s="4" t="n"/>
      <c r="G10" s="4">
        <f>E10*D10+F10/100*D10</f>
        <v/>
      </c>
      <c r="H10" s="5" t="n"/>
      <c r="I10" s="5">
        <f>IF(D10&gt;0,H10/D10,0)</f>
        <v/>
      </c>
      <c r="J10" s="5">
        <f>G10*I10</f>
        <v/>
      </c>
      <c r="K10" s="4" t="n"/>
      <c r="L10" s="4">
        <f>MAX(0,K10-E10-IF(F10&gt;0,1,0))</f>
        <v/>
      </c>
    </row>
    <row r="11">
      <c r="A11" s="4" t="n"/>
      <c r="B11" s="4" t="n"/>
      <c r="C11" s="4" t="n"/>
      <c r="D11" s="4" t="n"/>
      <c r="E11" s="4" t="n"/>
      <c r="F11" s="4" t="n"/>
      <c r="G11" s="4">
        <f>E11*D11+F11/100*D11</f>
        <v/>
      </c>
      <c r="H11" s="5" t="n"/>
      <c r="I11" s="5">
        <f>IF(D11&gt;0,H11/D11,0)</f>
        <v/>
      </c>
      <c r="J11" s="5">
        <f>G11*I11</f>
        <v/>
      </c>
      <c r="K11" s="4" t="n"/>
      <c r="L11" s="4">
        <f>MAX(0,K11-E11-IF(F11&gt;0,1,0))</f>
        <v/>
      </c>
    </row>
    <row r="12">
      <c r="A12" s="4" t="n"/>
      <c r="B12" s="4" t="n"/>
      <c r="C12" s="4" t="n"/>
      <c r="D12" s="4" t="n"/>
      <c r="E12" s="4" t="n"/>
      <c r="F12" s="4" t="n"/>
      <c r="G12" s="4">
        <f>E12*D12+F12/100*D12</f>
        <v/>
      </c>
      <c r="H12" s="5" t="n"/>
      <c r="I12" s="5">
        <f>IF(D12&gt;0,H12/D12,0)</f>
        <v/>
      </c>
      <c r="J12" s="5">
        <f>G12*I12</f>
        <v/>
      </c>
      <c r="K12" s="4" t="n"/>
      <c r="L12" s="4">
        <f>MAX(0,K12-E12-IF(F12&gt;0,1,0))</f>
        <v/>
      </c>
    </row>
    <row r="13">
      <c r="A13" s="4" t="n"/>
      <c r="B13" s="4" t="n"/>
      <c r="C13" s="4" t="n"/>
      <c r="D13" s="4" t="n"/>
      <c r="E13" s="4" t="n"/>
      <c r="F13" s="4" t="n"/>
      <c r="G13" s="4">
        <f>E13*D13+F13/100*D13</f>
        <v/>
      </c>
      <c r="H13" s="5" t="n"/>
      <c r="I13" s="5">
        <f>IF(D13&gt;0,H13/D13,0)</f>
        <v/>
      </c>
      <c r="J13" s="5">
        <f>G13*I13</f>
        <v/>
      </c>
      <c r="K13" s="4" t="n"/>
      <c r="L13" s="4">
        <f>MAX(0,K13-E13-IF(F13&gt;0,1,0))</f>
        <v/>
      </c>
    </row>
    <row r="14">
      <c r="A14" s="4" t="n"/>
      <c r="B14" s="4" t="n"/>
      <c r="C14" s="4" t="n"/>
      <c r="D14" s="4" t="n"/>
      <c r="E14" s="4" t="n"/>
      <c r="F14" s="4" t="n"/>
      <c r="G14" s="4">
        <f>E14*D14+F14/100*D14</f>
        <v/>
      </c>
      <c r="H14" s="5" t="n"/>
      <c r="I14" s="5">
        <f>IF(D14&gt;0,H14/D14,0)</f>
        <v/>
      </c>
      <c r="J14" s="5">
        <f>G14*I14</f>
        <v/>
      </c>
      <c r="K14" s="4" t="n"/>
      <c r="L14" s="4">
        <f>MAX(0,K14-E14-IF(F14&gt;0,1,0))</f>
        <v/>
      </c>
    </row>
    <row r="15">
      <c r="A15" s="4" t="n"/>
      <c r="B15" s="4" t="n"/>
      <c r="C15" s="4" t="n"/>
      <c r="D15" s="4" t="n"/>
      <c r="E15" s="4" t="n"/>
      <c r="F15" s="4" t="n"/>
      <c r="G15" s="4">
        <f>E15*D15+F15/100*D15</f>
        <v/>
      </c>
      <c r="H15" s="5" t="n"/>
      <c r="I15" s="5">
        <f>IF(D15&gt;0,H15/D15,0)</f>
        <v/>
      </c>
      <c r="J15" s="5">
        <f>G15*I15</f>
        <v/>
      </c>
      <c r="K15" s="4" t="n"/>
      <c r="L15" s="4">
        <f>MAX(0,K15-E15-IF(F15&gt;0,1,0))</f>
        <v/>
      </c>
    </row>
    <row r="16">
      <c r="A16" s="4" t="n"/>
      <c r="B16" s="4" t="n"/>
      <c r="C16" s="4" t="n"/>
      <c r="D16" s="4" t="n"/>
      <c r="E16" s="4" t="n"/>
      <c r="F16" s="4" t="n"/>
      <c r="G16" s="4">
        <f>E16*D16+F16/100*D16</f>
        <v/>
      </c>
      <c r="H16" s="5" t="n"/>
      <c r="I16" s="5">
        <f>IF(D16&gt;0,H16/D16,0)</f>
        <v/>
      </c>
      <c r="J16" s="5">
        <f>G16*I16</f>
        <v/>
      </c>
      <c r="K16" s="4" t="n"/>
      <c r="L16" s="4">
        <f>MAX(0,K16-E16-IF(F16&gt;0,1,0))</f>
        <v/>
      </c>
    </row>
    <row r="17">
      <c r="A17" s="4" t="n"/>
      <c r="B17" s="4" t="n"/>
      <c r="C17" s="4" t="n"/>
      <c r="D17" s="4" t="n"/>
      <c r="E17" s="4" t="n"/>
      <c r="F17" s="4" t="n"/>
      <c r="G17" s="4">
        <f>E17*D17+F17/100*D17</f>
        <v/>
      </c>
      <c r="H17" s="5" t="n"/>
      <c r="I17" s="5">
        <f>IF(D17&gt;0,H17/D17,0)</f>
        <v/>
      </c>
      <c r="J17" s="5">
        <f>G17*I17</f>
        <v/>
      </c>
      <c r="K17" s="4" t="n"/>
      <c r="L17" s="4">
        <f>MAX(0,K17-E17-IF(F17&gt;0,1,0))</f>
        <v/>
      </c>
    </row>
    <row r="18">
      <c r="A18" s="4" t="n"/>
      <c r="B18" s="4" t="n"/>
      <c r="C18" s="4" t="n"/>
      <c r="D18" s="4" t="n"/>
      <c r="E18" s="4" t="n"/>
      <c r="F18" s="4" t="n"/>
      <c r="G18" s="4">
        <f>E18*D18+F18/100*D18</f>
        <v/>
      </c>
      <c r="H18" s="5" t="n"/>
      <c r="I18" s="5">
        <f>IF(D18&gt;0,H18/D18,0)</f>
        <v/>
      </c>
      <c r="J18" s="5">
        <f>G18*I18</f>
        <v/>
      </c>
      <c r="K18" s="4" t="n"/>
      <c r="L18" s="4">
        <f>MAX(0,K18-E18-IF(F18&gt;0,1,0))</f>
        <v/>
      </c>
    </row>
    <row r="19">
      <c r="A19" s="4" t="n"/>
      <c r="B19" s="4" t="n"/>
      <c r="C19" s="4" t="n"/>
      <c r="D19" s="4" t="n"/>
      <c r="E19" s="4" t="n"/>
      <c r="F19" s="4" t="n"/>
      <c r="G19" s="4">
        <f>E19*D19+F19/100*D19</f>
        <v/>
      </c>
      <c r="H19" s="5" t="n"/>
      <c r="I19" s="5">
        <f>IF(D19&gt;0,H19/D19,0)</f>
        <v/>
      </c>
      <c r="J19" s="5">
        <f>G19*I19</f>
        <v/>
      </c>
      <c r="K19" s="4" t="n"/>
      <c r="L19" s="4">
        <f>MAX(0,K19-E19-IF(F19&gt;0,1,0))</f>
        <v/>
      </c>
    </row>
    <row r="20">
      <c r="A20" s="4" t="n"/>
      <c r="B20" s="4" t="n"/>
      <c r="C20" s="4" t="n"/>
      <c r="D20" s="4" t="n"/>
      <c r="E20" s="4" t="n"/>
      <c r="F20" s="4" t="n"/>
      <c r="G20" s="4">
        <f>E20*D20+F20/100*D20</f>
        <v/>
      </c>
      <c r="H20" s="5" t="n"/>
      <c r="I20" s="5">
        <f>IF(D20&gt;0,H20/D20,0)</f>
        <v/>
      </c>
      <c r="J20" s="5">
        <f>G20*I20</f>
        <v/>
      </c>
      <c r="K20" s="4" t="n"/>
      <c r="L20" s="4">
        <f>MAX(0,K20-E20-IF(F20&gt;0,1,0))</f>
        <v/>
      </c>
    </row>
    <row r="21">
      <c r="A21" s="4" t="n"/>
      <c r="B21" s="4" t="n"/>
      <c r="C21" s="4" t="n"/>
      <c r="D21" s="4" t="n"/>
      <c r="E21" s="4" t="n"/>
      <c r="F21" s="4" t="n"/>
      <c r="G21" s="4">
        <f>E21*D21+F21/100*D21</f>
        <v/>
      </c>
      <c r="H21" s="5" t="n"/>
      <c r="I21" s="5">
        <f>IF(D21&gt;0,H21/D21,0)</f>
        <v/>
      </c>
      <c r="J21" s="5">
        <f>G21*I21</f>
        <v/>
      </c>
      <c r="K21" s="4" t="n"/>
      <c r="L21" s="4">
        <f>MAX(0,K21-E21-IF(F21&gt;0,1,0))</f>
        <v/>
      </c>
    </row>
    <row r="22">
      <c r="A22" s="4" t="n"/>
      <c r="B22" s="4" t="n"/>
      <c r="C22" s="4" t="n"/>
      <c r="D22" s="4" t="n"/>
      <c r="E22" s="4" t="n"/>
      <c r="F22" s="4" t="n"/>
      <c r="G22" s="4">
        <f>E22*D22+F22/100*D22</f>
        <v/>
      </c>
      <c r="H22" s="5" t="n"/>
      <c r="I22" s="5">
        <f>IF(D22&gt;0,H22/D22,0)</f>
        <v/>
      </c>
      <c r="J22" s="5">
        <f>G22*I22</f>
        <v/>
      </c>
      <c r="K22" s="4" t="n"/>
      <c r="L22" s="4">
        <f>MAX(0,K22-E22-IF(F22&gt;0,1,0))</f>
        <v/>
      </c>
    </row>
    <row r="23">
      <c r="A23" s="4" t="n"/>
      <c r="B23" s="4" t="n"/>
      <c r="C23" s="4" t="n"/>
      <c r="D23" s="4" t="n"/>
      <c r="E23" s="4" t="n"/>
      <c r="F23" s="4" t="n"/>
      <c r="G23" s="4">
        <f>E23*D23+F23/100*D23</f>
        <v/>
      </c>
      <c r="H23" s="5" t="n"/>
      <c r="I23" s="5">
        <f>IF(D23&gt;0,H23/D23,0)</f>
        <v/>
      </c>
      <c r="J23" s="5">
        <f>G23*I23</f>
        <v/>
      </c>
      <c r="K23" s="4" t="n"/>
      <c r="L23" s="4">
        <f>MAX(0,K23-E23-IF(F23&gt;0,1,0))</f>
        <v/>
      </c>
    </row>
    <row r="24">
      <c r="A24" s="4" t="n"/>
      <c r="B24" s="4" t="n"/>
      <c r="C24" s="4" t="n"/>
      <c r="D24" s="4" t="n"/>
      <c r="E24" s="4" t="n"/>
      <c r="F24" s="4" t="n"/>
      <c r="G24" s="4">
        <f>E24*D24+F24/100*D24</f>
        <v/>
      </c>
      <c r="H24" s="5" t="n"/>
      <c r="I24" s="5">
        <f>IF(D24&gt;0,H24/D24,0)</f>
        <v/>
      </c>
      <c r="J24" s="5">
        <f>G24*I24</f>
        <v/>
      </c>
      <c r="K24" s="4" t="n"/>
      <c r="L24" s="4">
        <f>MAX(0,K24-E24-IF(F24&gt;0,1,0))</f>
        <v/>
      </c>
    </row>
    <row r="25">
      <c r="A25" s="4" t="n"/>
      <c r="B25" s="4" t="n"/>
      <c r="C25" s="4" t="n"/>
      <c r="D25" s="4" t="n"/>
      <c r="E25" s="4" t="n"/>
      <c r="F25" s="4" t="n"/>
      <c r="G25" s="4">
        <f>E25*D25+F25/100*D25</f>
        <v/>
      </c>
      <c r="H25" s="5" t="n"/>
      <c r="I25" s="5">
        <f>IF(D25&gt;0,H25/D25,0)</f>
        <v/>
      </c>
      <c r="J25" s="5">
        <f>G25*I25</f>
        <v/>
      </c>
      <c r="K25" s="4" t="n"/>
      <c r="L25" s="4">
        <f>MAX(0,K25-E25-IF(F25&gt;0,1,0))</f>
        <v/>
      </c>
    </row>
    <row r="26">
      <c r="A26" s="4" t="n"/>
      <c r="B26" s="4" t="n"/>
      <c r="C26" s="4" t="n"/>
      <c r="D26" s="4" t="n"/>
      <c r="E26" s="4" t="n"/>
      <c r="F26" s="4" t="n"/>
      <c r="G26" s="4">
        <f>E26*D26+F26/100*D26</f>
        <v/>
      </c>
      <c r="H26" s="5" t="n"/>
      <c r="I26" s="5">
        <f>IF(D26&gt;0,H26/D26,0)</f>
        <v/>
      </c>
      <c r="J26" s="5">
        <f>G26*I26</f>
        <v/>
      </c>
      <c r="K26" s="4" t="n"/>
      <c r="L26" s="4">
        <f>MAX(0,K26-E26-IF(F26&gt;0,1,0))</f>
        <v/>
      </c>
    </row>
    <row r="27">
      <c r="A27" s="4" t="n"/>
      <c r="B27" s="4" t="n"/>
      <c r="C27" s="4" t="n"/>
      <c r="D27" s="4" t="n"/>
      <c r="E27" s="4" t="n"/>
      <c r="F27" s="4" t="n"/>
      <c r="G27" s="4">
        <f>E27*D27+F27/100*D27</f>
        <v/>
      </c>
      <c r="H27" s="5" t="n"/>
      <c r="I27" s="5">
        <f>IF(D27&gt;0,H27/D27,0)</f>
        <v/>
      </c>
      <c r="J27" s="5">
        <f>G27*I27</f>
        <v/>
      </c>
      <c r="K27" s="4" t="n"/>
      <c r="L27" s="4">
        <f>MAX(0,K27-E27-IF(F27&gt;0,1,0))</f>
        <v/>
      </c>
    </row>
    <row r="28">
      <c r="A28" s="4" t="n"/>
      <c r="B28" s="4" t="n"/>
      <c r="C28" s="4" t="n"/>
      <c r="D28" s="4" t="n"/>
      <c r="E28" s="4" t="n"/>
      <c r="F28" s="4" t="n"/>
      <c r="G28" s="4">
        <f>E28*D28+F28/100*D28</f>
        <v/>
      </c>
      <c r="H28" s="5" t="n"/>
      <c r="I28" s="5">
        <f>IF(D28&gt;0,H28/D28,0)</f>
        <v/>
      </c>
      <c r="J28" s="5">
        <f>G28*I28</f>
        <v/>
      </c>
      <c r="K28" s="4" t="n"/>
      <c r="L28" s="4">
        <f>MAX(0,K28-E28-IF(F28&gt;0,1,0))</f>
        <v/>
      </c>
    </row>
    <row r="29">
      <c r="A29" s="4" t="n"/>
      <c r="B29" s="4" t="n"/>
      <c r="C29" s="4" t="n"/>
      <c r="D29" s="4" t="n"/>
      <c r="E29" s="4" t="n"/>
      <c r="F29" s="4" t="n"/>
      <c r="G29" s="4">
        <f>E29*D29+F29/100*D29</f>
        <v/>
      </c>
      <c r="H29" s="5" t="n"/>
      <c r="I29" s="5">
        <f>IF(D29&gt;0,H29/D29,0)</f>
        <v/>
      </c>
      <c r="J29" s="5">
        <f>G29*I29</f>
        <v/>
      </c>
      <c r="K29" s="4" t="n"/>
      <c r="L29" s="4">
        <f>MAX(0,K29-E29-IF(F29&gt;0,1,0))</f>
        <v/>
      </c>
    </row>
    <row r="30">
      <c r="A30" s="4" t="n"/>
      <c r="B30" s="4" t="n"/>
      <c r="C30" s="4" t="n"/>
      <c r="D30" s="4" t="n"/>
      <c r="E30" s="4" t="n"/>
      <c r="F30" s="4" t="n"/>
      <c r="G30" s="4">
        <f>E30*D30+F30/100*D30</f>
        <v/>
      </c>
      <c r="H30" s="5" t="n"/>
      <c r="I30" s="5">
        <f>IF(D30&gt;0,H30/D30,0)</f>
        <v/>
      </c>
      <c r="J30" s="5">
        <f>G30*I30</f>
        <v/>
      </c>
      <c r="K30" s="4" t="n"/>
      <c r="L30" s="4">
        <f>MAX(0,K30-E30-IF(F30&gt;0,1,0))</f>
        <v/>
      </c>
    </row>
    <row r="31">
      <c r="A31" s="4" t="n"/>
      <c r="B31" s="4" t="n"/>
      <c r="C31" s="4" t="n"/>
      <c r="D31" s="4" t="n"/>
      <c r="E31" s="4" t="n"/>
      <c r="F31" s="4" t="n"/>
      <c r="G31" s="4">
        <f>E31*D31+F31/100*D31</f>
        <v/>
      </c>
      <c r="H31" s="5" t="n"/>
      <c r="I31" s="5">
        <f>IF(D31&gt;0,H31/D31,0)</f>
        <v/>
      </c>
      <c r="J31" s="5">
        <f>G31*I31</f>
        <v/>
      </c>
      <c r="K31" s="4" t="n"/>
      <c r="L31" s="4">
        <f>MAX(0,K31-E31-IF(F31&gt;0,1,0))</f>
        <v/>
      </c>
    </row>
    <row r="32">
      <c r="A32" s="4" t="n"/>
      <c r="B32" s="4" t="n"/>
      <c r="C32" s="4" t="n"/>
      <c r="D32" s="4" t="n"/>
      <c r="E32" s="4" t="n"/>
      <c r="F32" s="4" t="n"/>
      <c r="G32" s="4">
        <f>E32*D32+F32/100*D32</f>
        <v/>
      </c>
      <c r="H32" s="5" t="n"/>
      <c r="I32" s="5">
        <f>IF(D32&gt;0,H32/D32,0)</f>
        <v/>
      </c>
      <c r="J32" s="5">
        <f>G32*I32</f>
        <v/>
      </c>
      <c r="K32" s="4" t="n"/>
      <c r="L32" s="4">
        <f>MAX(0,K32-E32-IF(F32&gt;0,1,0))</f>
        <v/>
      </c>
    </row>
    <row r="33">
      <c r="A33" s="4" t="n"/>
      <c r="B33" s="4" t="n"/>
      <c r="C33" s="4" t="n"/>
      <c r="D33" s="4" t="n"/>
      <c r="E33" s="4" t="n"/>
      <c r="F33" s="4" t="n"/>
      <c r="G33" s="4">
        <f>E33*D33+F33/100*D33</f>
        <v/>
      </c>
      <c r="H33" s="5" t="n"/>
      <c r="I33" s="5">
        <f>IF(D33&gt;0,H33/D33,0)</f>
        <v/>
      </c>
      <c r="J33" s="5">
        <f>G33*I33</f>
        <v/>
      </c>
      <c r="K33" s="4" t="n"/>
      <c r="L33" s="4">
        <f>MAX(0,K33-E33-IF(F33&gt;0,1,0))</f>
        <v/>
      </c>
    </row>
    <row r="34">
      <c r="A34" s="4" t="n"/>
      <c r="B34" s="4" t="n"/>
      <c r="C34" s="4" t="n"/>
      <c r="D34" s="4" t="n"/>
      <c r="E34" s="4" t="n"/>
      <c r="F34" s="4" t="n"/>
      <c r="G34" s="4">
        <f>E34*D34+F34/100*D34</f>
        <v/>
      </c>
      <c r="H34" s="5" t="n"/>
      <c r="I34" s="5">
        <f>IF(D34&gt;0,H34/D34,0)</f>
        <v/>
      </c>
      <c r="J34" s="5">
        <f>G34*I34</f>
        <v/>
      </c>
      <c r="K34" s="4" t="n"/>
      <c r="L34" s="4">
        <f>MAX(0,K34-E34-IF(F34&gt;0,1,0))</f>
        <v/>
      </c>
    </row>
    <row r="35">
      <c r="A35" s="4" t="n"/>
      <c r="B35" s="4" t="n"/>
      <c r="C35" s="4" t="n"/>
      <c r="D35" s="4" t="n"/>
      <c r="E35" s="4" t="n"/>
      <c r="F35" s="4" t="n"/>
      <c r="G35" s="4">
        <f>E35*D35+F35/100*D35</f>
        <v/>
      </c>
      <c r="H35" s="5" t="n"/>
      <c r="I35" s="5">
        <f>IF(D35&gt;0,H35/D35,0)</f>
        <v/>
      </c>
      <c r="J35" s="5">
        <f>G35*I35</f>
        <v/>
      </c>
      <c r="K35" s="4" t="n"/>
      <c r="L35" s="4">
        <f>MAX(0,K35-E35-IF(F35&gt;0,1,0))</f>
        <v/>
      </c>
    </row>
    <row r="36">
      <c r="A36" s="4" t="n"/>
      <c r="B36" s="4" t="n"/>
      <c r="C36" s="4" t="n"/>
      <c r="D36" s="4" t="n"/>
      <c r="E36" s="4" t="n"/>
      <c r="F36" s="4" t="n"/>
      <c r="G36" s="4">
        <f>E36*D36+F36/100*D36</f>
        <v/>
      </c>
      <c r="H36" s="5" t="n"/>
      <c r="I36" s="5">
        <f>IF(D36&gt;0,H36/D36,0)</f>
        <v/>
      </c>
      <c r="J36" s="5">
        <f>G36*I36</f>
        <v/>
      </c>
      <c r="K36" s="4" t="n"/>
      <c r="L36" s="4">
        <f>MAX(0,K36-E36-IF(F36&gt;0,1,0))</f>
        <v/>
      </c>
    </row>
    <row r="37">
      <c r="A37" s="4" t="n"/>
      <c r="B37" s="4" t="n"/>
      <c r="C37" s="4" t="n"/>
      <c r="D37" s="4" t="n"/>
      <c r="E37" s="4" t="n"/>
      <c r="F37" s="4" t="n"/>
      <c r="G37" s="4">
        <f>E37*D37+F37/100*D37</f>
        <v/>
      </c>
      <c r="H37" s="5" t="n"/>
      <c r="I37" s="5">
        <f>IF(D37&gt;0,H37/D37,0)</f>
        <v/>
      </c>
      <c r="J37" s="5">
        <f>G37*I37</f>
        <v/>
      </c>
      <c r="K37" s="4" t="n"/>
      <c r="L37" s="4">
        <f>MAX(0,K37-E37-IF(F37&gt;0,1,0))</f>
        <v/>
      </c>
    </row>
    <row r="38">
      <c r="A38" s="4" t="n"/>
      <c r="B38" s="4" t="n"/>
      <c r="C38" s="4" t="n"/>
      <c r="D38" s="4" t="n"/>
      <c r="E38" s="4" t="n"/>
      <c r="F38" s="4" t="n"/>
      <c r="G38" s="4">
        <f>E38*D38+F38/100*D38</f>
        <v/>
      </c>
      <c r="H38" s="5" t="n"/>
      <c r="I38" s="5">
        <f>IF(D38&gt;0,H38/D38,0)</f>
        <v/>
      </c>
      <c r="J38" s="5">
        <f>G38*I38</f>
        <v/>
      </c>
      <c r="K38" s="4" t="n"/>
      <c r="L38" s="4">
        <f>MAX(0,K38-E38-IF(F38&gt;0,1,0))</f>
        <v/>
      </c>
    </row>
    <row r="39">
      <c r="A39" s="4" t="n"/>
      <c r="B39" s="4" t="n"/>
      <c r="C39" s="4" t="n"/>
      <c r="D39" s="4" t="n"/>
      <c r="E39" s="4" t="n"/>
      <c r="F39" s="4" t="n"/>
      <c r="G39" s="4">
        <f>E39*D39+F39/100*D39</f>
        <v/>
      </c>
      <c r="H39" s="5" t="n"/>
      <c r="I39" s="5">
        <f>IF(D39&gt;0,H39/D39,0)</f>
        <v/>
      </c>
      <c r="J39" s="5">
        <f>G39*I39</f>
        <v/>
      </c>
      <c r="K39" s="4" t="n"/>
      <c r="L39" s="4">
        <f>MAX(0,K39-E39-IF(F39&gt;0,1,0))</f>
        <v/>
      </c>
    </row>
    <row r="40">
      <c r="A40" s="4" t="n"/>
      <c r="B40" s="4" t="n"/>
      <c r="C40" s="4" t="n"/>
      <c r="D40" s="4" t="n"/>
      <c r="E40" s="4" t="n"/>
      <c r="F40" s="4" t="n"/>
      <c r="G40" s="4">
        <f>E40*D40+F40/100*D40</f>
        <v/>
      </c>
      <c r="H40" s="5" t="n"/>
      <c r="I40" s="5">
        <f>IF(D40&gt;0,H40/D40,0)</f>
        <v/>
      </c>
      <c r="J40" s="5">
        <f>G40*I40</f>
        <v/>
      </c>
      <c r="K40" s="4" t="n"/>
      <c r="L40" s="4">
        <f>MAX(0,K40-E40-IF(F40&gt;0,1,0))</f>
        <v/>
      </c>
    </row>
    <row r="41">
      <c r="A41" s="4" t="n"/>
      <c r="B41" s="4" t="n"/>
      <c r="C41" s="4" t="n"/>
      <c r="D41" s="4" t="n"/>
      <c r="E41" s="4" t="n"/>
      <c r="F41" s="4" t="n"/>
      <c r="G41" s="4">
        <f>E41*D41+F41/100*D41</f>
        <v/>
      </c>
      <c r="H41" s="5" t="n"/>
      <c r="I41" s="5">
        <f>IF(D41&gt;0,H41/D41,0)</f>
        <v/>
      </c>
      <c r="J41" s="5">
        <f>G41*I41</f>
        <v/>
      </c>
      <c r="K41" s="4" t="n"/>
      <c r="L41" s="4">
        <f>MAX(0,K41-E41-IF(F41&gt;0,1,0))</f>
        <v/>
      </c>
    </row>
    <row r="42">
      <c r="A42" s="4" t="n"/>
      <c r="B42" s="4" t="n"/>
      <c r="C42" s="4" t="n"/>
      <c r="D42" s="4" t="n"/>
      <c r="E42" s="4" t="n"/>
      <c r="F42" s="4" t="n"/>
      <c r="G42" s="4">
        <f>E42*D42+F42/100*D42</f>
        <v/>
      </c>
      <c r="H42" s="5" t="n"/>
      <c r="I42" s="5">
        <f>IF(D42&gt;0,H42/D42,0)</f>
        <v/>
      </c>
      <c r="J42" s="5">
        <f>G42*I42</f>
        <v/>
      </c>
      <c r="K42" s="4" t="n"/>
      <c r="L42" s="4">
        <f>MAX(0,K42-E42-IF(F42&gt;0,1,0))</f>
        <v/>
      </c>
    </row>
    <row r="43">
      <c r="A43" s="4" t="n"/>
      <c r="B43" s="4" t="n"/>
      <c r="C43" s="4" t="n"/>
      <c r="D43" s="4" t="n"/>
      <c r="E43" s="4" t="n"/>
      <c r="F43" s="4" t="n"/>
      <c r="G43" s="4">
        <f>E43*D43+F43/100*D43</f>
        <v/>
      </c>
      <c r="H43" s="5" t="n"/>
      <c r="I43" s="5">
        <f>IF(D43&gt;0,H43/D43,0)</f>
        <v/>
      </c>
      <c r="J43" s="5">
        <f>G43*I43</f>
        <v/>
      </c>
      <c r="K43" s="4" t="n"/>
      <c r="L43" s="4">
        <f>MAX(0,K43-E43-IF(F43&gt;0,1,0))</f>
        <v/>
      </c>
    </row>
    <row r="44">
      <c r="A44" s="4" t="n"/>
      <c r="B44" s="4" t="n"/>
      <c r="C44" s="4" t="n"/>
      <c r="D44" s="4" t="n"/>
      <c r="E44" s="4" t="n"/>
      <c r="F44" s="4" t="n"/>
      <c r="G44" s="4">
        <f>E44*D44+F44/100*D44</f>
        <v/>
      </c>
      <c r="H44" s="5" t="n"/>
      <c r="I44" s="5">
        <f>IF(D44&gt;0,H44/D44,0)</f>
        <v/>
      </c>
      <c r="J44" s="5">
        <f>G44*I44</f>
        <v/>
      </c>
      <c r="K44" s="4" t="n"/>
      <c r="L44" s="4">
        <f>MAX(0,K44-E44-IF(F44&gt;0,1,0))</f>
        <v/>
      </c>
    </row>
    <row r="45">
      <c r="A45" s="4" t="n"/>
      <c r="B45" s="4" t="n"/>
      <c r="C45" s="4" t="n"/>
      <c r="D45" s="4" t="n"/>
      <c r="E45" s="4" t="n"/>
      <c r="F45" s="4" t="n"/>
      <c r="G45" s="4">
        <f>E45*D45+F45/100*D45</f>
        <v/>
      </c>
      <c r="H45" s="5" t="n"/>
      <c r="I45" s="5">
        <f>IF(D45&gt;0,H45/D45,0)</f>
        <v/>
      </c>
      <c r="J45" s="5">
        <f>G45*I45</f>
        <v/>
      </c>
      <c r="K45" s="4" t="n"/>
      <c r="L45" s="4">
        <f>MAX(0,K45-E45-IF(F45&gt;0,1,0))</f>
        <v/>
      </c>
    </row>
    <row r="46">
      <c r="A46" s="4" t="n"/>
      <c r="B46" s="4" t="n"/>
      <c r="C46" s="4" t="n"/>
      <c r="D46" s="4" t="n"/>
      <c r="E46" s="4" t="n"/>
      <c r="F46" s="4" t="n"/>
      <c r="G46" s="4">
        <f>E46*D46+F46/100*D46</f>
        <v/>
      </c>
      <c r="H46" s="5" t="n"/>
      <c r="I46" s="5">
        <f>IF(D46&gt;0,H46/D46,0)</f>
        <v/>
      </c>
      <c r="J46" s="5">
        <f>G46*I46</f>
        <v/>
      </c>
      <c r="K46" s="4" t="n"/>
      <c r="L46" s="4">
        <f>MAX(0,K46-E46-IF(F46&gt;0,1,0))</f>
        <v/>
      </c>
    </row>
    <row r="47">
      <c r="A47" s="4" t="n"/>
      <c r="B47" s="4" t="n"/>
      <c r="C47" s="4" t="n"/>
      <c r="D47" s="4" t="n"/>
      <c r="E47" s="4" t="n"/>
      <c r="F47" s="4" t="n"/>
      <c r="G47" s="4">
        <f>E47*D47+F47/100*D47</f>
        <v/>
      </c>
      <c r="H47" s="5" t="n"/>
      <c r="I47" s="5">
        <f>IF(D47&gt;0,H47/D47,0)</f>
        <v/>
      </c>
      <c r="J47" s="5">
        <f>G47*I47</f>
        <v/>
      </c>
      <c r="K47" s="4" t="n"/>
      <c r="L47" s="4">
        <f>MAX(0,K47-E47-IF(F47&gt;0,1,0))</f>
        <v/>
      </c>
    </row>
    <row r="48">
      <c r="A48" s="4" t="n"/>
      <c r="B48" s="4" t="n"/>
      <c r="C48" s="4" t="n"/>
      <c r="D48" s="4" t="n"/>
      <c r="E48" s="4" t="n"/>
      <c r="F48" s="4" t="n"/>
      <c r="G48" s="4">
        <f>E48*D48+F48/100*D48</f>
        <v/>
      </c>
      <c r="H48" s="5" t="n"/>
      <c r="I48" s="5">
        <f>IF(D48&gt;0,H48/D48,0)</f>
        <v/>
      </c>
      <c r="J48" s="5">
        <f>G48*I48</f>
        <v/>
      </c>
      <c r="K48" s="4" t="n"/>
      <c r="L48" s="4">
        <f>MAX(0,K48-E48-IF(F48&gt;0,1,0))</f>
        <v/>
      </c>
    </row>
    <row r="49">
      <c r="A49" s="6" t="inlineStr">
        <is>
          <t>Total</t>
        </is>
      </c>
      <c r="B49" s="7" t="n"/>
      <c r="C49" s="7" t="n"/>
      <c r="D49" s="7" t="n"/>
      <c r="E49" s="7" t="n"/>
      <c r="F49" s="7" t="n"/>
      <c r="G49" s="7" t="n"/>
      <c r="H49" s="7" t="n"/>
      <c r="I49" s="7" t="n"/>
      <c r="J49" s="8">
        <f>SUM(J5:J48)</f>
        <v/>
      </c>
      <c r="K49" s="7" t="n"/>
      <c r="L49" s="7" t="n"/>
    </row>
  </sheetData>
  <autoFilter ref="A4:L48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0" customWidth="1" min="4" max="4"/>
    <col width="10" customWidth="1" min="5" max="5"/>
    <col width="10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</cols>
  <sheetData>
    <row r="1">
      <c r="A1" s="1" t="inlineStr">
        <is>
          <t>Beer inventory sheet: cans and bottles</t>
        </is>
      </c>
    </row>
    <row r="2">
      <c r="A2" s="2" t="inlineStr">
        <is>
          <t>Free template from mise (www.mise.ws). Type in the counts and costs; the formula columns work themselves out.</t>
        </is>
      </c>
    </row>
    <row r="4" ht="32" customHeight="1">
      <c r="A4" s="3" t="inlineStr">
        <is>
          <t>Location</t>
        </is>
      </c>
      <c r="B4" s="3" t="inlineStr">
        <is>
          <t>Beer</t>
        </is>
      </c>
      <c r="C4" s="3" t="inlineStr">
        <is>
          <t>Pack</t>
        </is>
      </c>
      <c r="D4" s="3" t="inlineStr">
        <is>
          <t>Units per case</t>
        </is>
      </c>
      <c r="E4" s="3" t="inlineStr">
        <is>
          <t>Full cases</t>
        </is>
      </c>
      <c r="F4" s="3" t="inlineStr">
        <is>
          <t>Loose units</t>
        </is>
      </c>
      <c r="G4" s="3" t="inlineStr">
        <is>
          <t>Total units</t>
        </is>
      </c>
      <c r="H4" s="3" t="inlineStr">
        <is>
          <t>Cost per case ($)</t>
        </is>
      </c>
      <c r="I4" s="3" t="inlineStr">
        <is>
          <t>Cost per unit ($)</t>
        </is>
      </c>
      <c r="J4" s="3" t="inlineStr">
        <is>
          <t>Value ($)</t>
        </is>
      </c>
      <c r="K4" s="3" t="inlineStr">
        <is>
          <t>Par (units)</t>
        </is>
      </c>
      <c r="L4" s="3" t="inlineStr">
        <is>
          <t>Order (cases)</t>
        </is>
      </c>
    </row>
    <row r="5">
      <c r="A5" s="4" t="inlineStr">
        <is>
          <t>Walk-in</t>
        </is>
      </c>
      <c r="B5" s="4" t="inlineStr">
        <is>
          <t>Light lager</t>
        </is>
      </c>
      <c r="C5" s="4" t="inlineStr">
        <is>
          <t>12 oz can</t>
        </is>
      </c>
      <c r="D5" s="4" t="n">
        <v>24</v>
      </c>
      <c r="E5" s="4" t="n"/>
      <c r="F5" s="4" t="n"/>
      <c r="G5" s="4">
        <f>E5*D5+F5</f>
        <v/>
      </c>
      <c r="H5" s="5" t="n"/>
      <c r="I5" s="5">
        <f>IF(D5&gt;0,H5/D5,0)</f>
        <v/>
      </c>
      <c r="J5" s="5">
        <f>G5*I5</f>
        <v/>
      </c>
      <c r="K5" s="4" t="n"/>
      <c r="L5" s="4">
        <f>IF(D5&gt;0,ROUNDUP(MAX(0,K5-G5)/D5,0),0)</f>
        <v/>
      </c>
    </row>
    <row r="6">
      <c r="A6" s="4" t="inlineStr">
        <is>
          <t>Walk-in</t>
        </is>
      </c>
      <c r="B6" s="4" t="inlineStr">
        <is>
          <t>Imported lager</t>
        </is>
      </c>
      <c r="C6" s="4" t="inlineStr">
        <is>
          <t>12 oz bottle</t>
        </is>
      </c>
      <c r="D6" s="4" t="n">
        <v>24</v>
      </c>
      <c r="E6" s="4" t="n"/>
      <c r="F6" s="4" t="n"/>
      <c r="G6" s="4">
        <f>E6*D6+F6</f>
        <v/>
      </c>
      <c r="H6" s="5" t="n"/>
      <c r="I6" s="5">
        <f>IF(D6&gt;0,H6/D6,0)</f>
        <v/>
      </c>
      <c r="J6" s="5">
        <f>G6*I6</f>
        <v/>
      </c>
      <c r="K6" s="4" t="n"/>
      <c r="L6" s="4">
        <f>IF(D6&gt;0,ROUNDUP(MAX(0,K6-G6)/D6,0),0)</f>
        <v/>
      </c>
    </row>
    <row r="7">
      <c r="A7" s="4" t="inlineStr">
        <is>
          <t>Bar cooler</t>
        </is>
      </c>
      <c r="B7" s="4" t="inlineStr">
        <is>
          <t>Craft IPA</t>
        </is>
      </c>
      <c r="C7" s="4" t="inlineStr">
        <is>
          <t>16 oz can</t>
        </is>
      </c>
      <c r="D7" s="4" t="n">
        <v>24</v>
      </c>
      <c r="E7" s="4" t="n"/>
      <c r="F7" s="4" t="n"/>
      <c r="G7" s="4">
        <f>E7*D7+F7</f>
        <v/>
      </c>
      <c r="H7" s="5" t="n"/>
      <c r="I7" s="5">
        <f>IF(D7&gt;0,H7/D7,0)</f>
        <v/>
      </c>
      <c r="J7" s="5">
        <f>G7*I7</f>
        <v/>
      </c>
      <c r="K7" s="4" t="n"/>
      <c r="L7" s="4">
        <f>IF(D7&gt;0,ROUNDUP(MAX(0,K7-G7)/D7,0),0)</f>
        <v/>
      </c>
    </row>
    <row r="8">
      <c r="A8" s="4" t="inlineStr">
        <is>
          <t>Bar cooler</t>
        </is>
      </c>
      <c r="B8" s="4" t="inlineStr">
        <is>
          <t>Hard seltzer</t>
        </is>
      </c>
      <c r="C8" s="4" t="inlineStr">
        <is>
          <t>12 oz can</t>
        </is>
      </c>
      <c r="D8" s="4" t="n">
        <v>24</v>
      </c>
      <c r="E8" s="4" t="n"/>
      <c r="F8" s="4" t="n"/>
      <c r="G8" s="4">
        <f>E8*D8+F8</f>
        <v/>
      </c>
      <c r="H8" s="5" t="n"/>
      <c r="I8" s="5">
        <f>IF(D8&gt;0,H8/D8,0)</f>
        <v/>
      </c>
      <c r="J8" s="5">
        <f>G8*I8</f>
        <v/>
      </c>
      <c r="K8" s="4" t="n"/>
      <c r="L8" s="4">
        <f>IF(D8&gt;0,ROUNDUP(MAX(0,K8-G8)/D8,0),0)</f>
        <v/>
      </c>
    </row>
    <row r="9">
      <c r="A9" s="4" t="n"/>
      <c r="B9" s="4" t="n"/>
      <c r="C9" s="4" t="n"/>
      <c r="D9" s="4" t="n"/>
      <c r="E9" s="4" t="n"/>
      <c r="F9" s="4" t="n"/>
      <c r="G9" s="4">
        <f>E9*D9+F9</f>
        <v/>
      </c>
      <c r="H9" s="5" t="n"/>
      <c r="I9" s="5">
        <f>IF(D9&gt;0,H9/D9,0)</f>
        <v/>
      </c>
      <c r="J9" s="5">
        <f>G9*I9</f>
        <v/>
      </c>
      <c r="K9" s="4" t="n"/>
      <c r="L9" s="4">
        <f>IF(D9&gt;0,ROUNDUP(MAX(0,K9-G9)/D9,0),0)</f>
        <v/>
      </c>
    </row>
    <row r="10">
      <c r="A10" s="4" t="n"/>
      <c r="B10" s="4" t="n"/>
      <c r="C10" s="4" t="n"/>
      <c r="D10" s="4" t="n"/>
      <c r="E10" s="4" t="n"/>
      <c r="F10" s="4" t="n"/>
      <c r="G10" s="4">
        <f>E10*D10+F10</f>
        <v/>
      </c>
      <c r="H10" s="5" t="n"/>
      <c r="I10" s="5">
        <f>IF(D10&gt;0,H10/D10,0)</f>
        <v/>
      </c>
      <c r="J10" s="5">
        <f>G10*I10</f>
        <v/>
      </c>
      <c r="K10" s="4" t="n"/>
      <c r="L10" s="4">
        <f>IF(D10&gt;0,ROUNDUP(MAX(0,K10-G10)/D10,0),0)</f>
        <v/>
      </c>
    </row>
    <row r="11">
      <c r="A11" s="4" t="n"/>
      <c r="B11" s="4" t="n"/>
      <c r="C11" s="4" t="n"/>
      <c r="D11" s="4" t="n"/>
      <c r="E11" s="4" t="n"/>
      <c r="F11" s="4" t="n"/>
      <c r="G11" s="4">
        <f>E11*D11+F11</f>
        <v/>
      </c>
      <c r="H11" s="5" t="n"/>
      <c r="I11" s="5">
        <f>IF(D11&gt;0,H11/D11,0)</f>
        <v/>
      </c>
      <c r="J11" s="5">
        <f>G11*I11</f>
        <v/>
      </c>
      <c r="K11" s="4" t="n"/>
      <c r="L11" s="4">
        <f>IF(D11&gt;0,ROUNDUP(MAX(0,K11-G11)/D11,0),0)</f>
        <v/>
      </c>
    </row>
    <row r="12">
      <c r="A12" s="4" t="n"/>
      <c r="B12" s="4" t="n"/>
      <c r="C12" s="4" t="n"/>
      <c r="D12" s="4" t="n"/>
      <c r="E12" s="4" t="n"/>
      <c r="F12" s="4" t="n"/>
      <c r="G12" s="4">
        <f>E12*D12+F12</f>
        <v/>
      </c>
      <c r="H12" s="5" t="n"/>
      <c r="I12" s="5">
        <f>IF(D12&gt;0,H12/D12,0)</f>
        <v/>
      </c>
      <c r="J12" s="5">
        <f>G12*I12</f>
        <v/>
      </c>
      <c r="K12" s="4" t="n"/>
      <c r="L12" s="4">
        <f>IF(D12&gt;0,ROUNDUP(MAX(0,K12-G12)/D12,0),0)</f>
        <v/>
      </c>
    </row>
    <row r="13">
      <c r="A13" s="4" t="n"/>
      <c r="B13" s="4" t="n"/>
      <c r="C13" s="4" t="n"/>
      <c r="D13" s="4" t="n"/>
      <c r="E13" s="4" t="n"/>
      <c r="F13" s="4" t="n"/>
      <c r="G13" s="4">
        <f>E13*D13+F13</f>
        <v/>
      </c>
      <c r="H13" s="5" t="n"/>
      <c r="I13" s="5">
        <f>IF(D13&gt;0,H13/D13,0)</f>
        <v/>
      </c>
      <c r="J13" s="5">
        <f>G13*I13</f>
        <v/>
      </c>
      <c r="K13" s="4" t="n"/>
      <c r="L13" s="4">
        <f>IF(D13&gt;0,ROUNDUP(MAX(0,K13-G13)/D13,0),0)</f>
        <v/>
      </c>
    </row>
    <row r="14">
      <c r="A14" s="4" t="n"/>
      <c r="B14" s="4" t="n"/>
      <c r="C14" s="4" t="n"/>
      <c r="D14" s="4" t="n"/>
      <c r="E14" s="4" t="n"/>
      <c r="F14" s="4" t="n"/>
      <c r="G14" s="4">
        <f>E14*D14+F14</f>
        <v/>
      </c>
      <c r="H14" s="5" t="n"/>
      <c r="I14" s="5">
        <f>IF(D14&gt;0,H14/D14,0)</f>
        <v/>
      </c>
      <c r="J14" s="5">
        <f>G14*I14</f>
        <v/>
      </c>
      <c r="K14" s="4" t="n"/>
      <c r="L14" s="4">
        <f>IF(D14&gt;0,ROUNDUP(MAX(0,K14-G14)/D14,0),0)</f>
        <v/>
      </c>
    </row>
    <row r="15">
      <c r="A15" s="4" t="n"/>
      <c r="B15" s="4" t="n"/>
      <c r="C15" s="4" t="n"/>
      <c r="D15" s="4" t="n"/>
      <c r="E15" s="4" t="n"/>
      <c r="F15" s="4" t="n"/>
      <c r="G15" s="4">
        <f>E15*D15+F15</f>
        <v/>
      </c>
      <c r="H15" s="5" t="n"/>
      <c r="I15" s="5">
        <f>IF(D15&gt;0,H15/D15,0)</f>
        <v/>
      </c>
      <c r="J15" s="5">
        <f>G15*I15</f>
        <v/>
      </c>
      <c r="K15" s="4" t="n"/>
      <c r="L15" s="4">
        <f>IF(D15&gt;0,ROUNDUP(MAX(0,K15-G15)/D15,0),0)</f>
        <v/>
      </c>
    </row>
    <row r="16">
      <c r="A16" s="4" t="n"/>
      <c r="B16" s="4" t="n"/>
      <c r="C16" s="4" t="n"/>
      <c r="D16" s="4" t="n"/>
      <c r="E16" s="4" t="n"/>
      <c r="F16" s="4" t="n"/>
      <c r="G16" s="4">
        <f>E16*D16+F16</f>
        <v/>
      </c>
      <c r="H16" s="5" t="n"/>
      <c r="I16" s="5">
        <f>IF(D16&gt;0,H16/D16,0)</f>
        <v/>
      </c>
      <c r="J16" s="5">
        <f>G16*I16</f>
        <v/>
      </c>
      <c r="K16" s="4" t="n"/>
      <c r="L16" s="4">
        <f>IF(D16&gt;0,ROUNDUP(MAX(0,K16-G16)/D16,0),0)</f>
        <v/>
      </c>
    </row>
    <row r="17">
      <c r="A17" s="4" t="n"/>
      <c r="B17" s="4" t="n"/>
      <c r="C17" s="4" t="n"/>
      <c r="D17" s="4" t="n"/>
      <c r="E17" s="4" t="n"/>
      <c r="F17" s="4" t="n"/>
      <c r="G17" s="4">
        <f>E17*D17+F17</f>
        <v/>
      </c>
      <c r="H17" s="5" t="n"/>
      <c r="I17" s="5">
        <f>IF(D17&gt;0,H17/D17,0)</f>
        <v/>
      </c>
      <c r="J17" s="5">
        <f>G17*I17</f>
        <v/>
      </c>
      <c r="K17" s="4" t="n"/>
      <c r="L17" s="4">
        <f>IF(D17&gt;0,ROUNDUP(MAX(0,K17-G17)/D17,0),0)</f>
        <v/>
      </c>
    </row>
    <row r="18">
      <c r="A18" s="4" t="n"/>
      <c r="B18" s="4" t="n"/>
      <c r="C18" s="4" t="n"/>
      <c r="D18" s="4" t="n"/>
      <c r="E18" s="4" t="n"/>
      <c r="F18" s="4" t="n"/>
      <c r="G18" s="4">
        <f>E18*D18+F18</f>
        <v/>
      </c>
      <c r="H18" s="5" t="n"/>
      <c r="I18" s="5">
        <f>IF(D18&gt;0,H18/D18,0)</f>
        <v/>
      </c>
      <c r="J18" s="5">
        <f>G18*I18</f>
        <v/>
      </c>
      <c r="K18" s="4" t="n"/>
      <c r="L18" s="4">
        <f>IF(D18&gt;0,ROUNDUP(MAX(0,K18-G18)/D18,0),0)</f>
        <v/>
      </c>
    </row>
    <row r="19">
      <c r="A19" s="4" t="n"/>
      <c r="B19" s="4" t="n"/>
      <c r="C19" s="4" t="n"/>
      <c r="D19" s="4" t="n"/>
      <c r="E19" s="4" t="n"/>
      <c r="F19" s="4" t="n"/>
      <c r="G19" s="4">
        <f>E19*D19+F19</f>
        <v/>
      </c>
      <c r="H19" s="5" t="n"/>
      <c r="I19" s="5">
        <f>IF(D19&gt;0,H19/D19,0)</f>
        <v/>
      </c>
      <c r="J19" s="5">
        <f>G19*I19</f>
        <v/>
      </c>
      <c r="K19" s="4" t="n"/>
      <c r="L19" s="4">
        <f>IF(D19&gt;0,ROUNDUP(MAX(0,K19-G19)/D19,0),0)</f>
        <v/>
      </c>
    </row>
    <row r="20">
      <c r="A20" s="4" t="n"/>
      <c r="B20" s="4" t="n"/>
      <c r="C20" s="4" t="n"/>
      <c r="D20" s="4" t="n"/>
      <c r="E20" s="4" t="n"/>
      <c r="F20" s="4" t="n"/>
      <c r="G20" s="4">
        <f>E20*D20+F20</f>
        <v/>
      </c>
      <c r="H20" s="5" t="n"/>
      <c r="I20" s="5">
        <f>IF(D20&gt;0,H20/D20,0)</f>
        <v/>
      </c>
      <c r="J20" s="5">
        <f>G20*I20</f>
        <v/>
      </c>
      <c r="K20" s="4" t="n"/>
      <c r="L20" s="4">
        <f>IF(D20&gt;0,ROUNDUP(MAX(0,K20-G20)/D20,0),0)</f>
        <v/>
      </c>
    </row>
    <row r="21">
      <c r="A21" s="4" t="n"/>
      <c r="B21" s="4" t="n"/>
      <c r="C21" s="4" t="n"/>
      <c r="D21" s="4" t="n"/>
      <c r="E21" s="4" t="n"/>
      <c r="F21" s="4" t="n"/>
      <c r="G21" s="4">
        <f>E21*D21+F21</f>
        <v/>
      </c>
      <c r="H21" s="5" t="n"/>
      <c r="I21" s="5">
        <f>IF(D21&gt;0,H21/D21,0)</f>
        <v/>
      </c>
      <c r="J21" s="5">
        <f>G21*I21</f>
        <v/>
      </c>
      <c r="K21" s="4" t="n"/>
      <c r="L21" s="4">
        <f>IF(D21&gt;0,ROUNDUP(MAX(0,K21-G21)/D21,0),0)</f>
        <v/>
      </c>
    </row>
    <row r="22">
      <c r="A22" s="4" t="n"/>
      <c r="B22" s="4" t="n"/>
      <c r="C22" s="4" t="n"/>
      <c r="D22" s="4" t="n"/>
      <c r="E22" s="4" t="n"/>
      <c r="F22" s="4" t="n"/>
      <c r="G22" s="4">
        <f>E22*D22+F22</f>
        <v/>
      </c>
      <c r="H22" s="5" t="n"/>
      <c r="I22" s="5">
        <f>IF(D22&gt;0,H22/D22,0)</f>
        <v/>
      </c>
      <c r="J22" s="5">
        <f>G22*I22</f>
        <v/>
      </c>
      <c r="K22" s="4" t="n"/>
      <c r="L22" s="4">
        <f>IF(D22&gt;0,ROUNDUP(MAX(0,K22-G22)/D22,0),0)</f>
        <v/>
      </c>
    </row>
    <row r="23">
      <c r="A23" s="4" t="n"/>
      <c r="B23" s="4" t="n"/>
      <c r="C23" s="4" t="n"/>
      <c r="D23" s="4" t="n"/>
      <c r="E23" s="4" t="n"/>
      <c r="F23" s="4" t="n"/>
      <c r="G23" s="4">
        <f>E23*D23+F23</f>
        <v/>
      </c>
      <c r="H23" s="5" t="n"/>
      <c r="I23" s="5">
        <f>IF(D23&gt;0,H23/D23,0)</f>
        <v/>
      </c>
      <c r="J23" s="5">
        <f>G23*I23</f>
        <v/>
      </c>
      <c r="K23" s="4" t="n"/>
      <c r="L23" s="4">
        <f>IF(D23&gt;0,ROUNDUP(MAX(0,K23-G23)/D23,0),0)</f>
        <v/>
      </c>
    </row>
    <row r="24">
      <c r="A24" s="4" t="n"/>
      <c r="B24" s="4" t="n"/>
      <c r="C24" s="4" t="n"/>
      <c r="D24" s="4" t="n"/>
      <c r="E24" s="4" t="n"/>
      <c r="F24" s="4" t="n"/>
      <c r="G24" s="4">
        <f>E24*D24+F24</f>
        <v/>
      </c>
      <c r="H24" s="5" t="n"/>
      <c r="I24" s="5">
        <f>IF(D24&gt;0,H24/D24,0)</f>
        <v/>
      </c>
      <c r="J24" s="5">
        <f>G24*I24</f>
        <v/>
      </c>
      <c r="K24" s="4" t="n"/>
      <c r="L24" s="4">
        <f>IF(D24&gt;0,ROUNDUP(MAX(0,K24-G24)/D24,0),0)</f>
        <v/>
      </c>
    </row>
    <row r="25">
      <c r="A25" s="4" t="n"/>
      <c r="B25" s="4" t="n"/>
      <c r="C25" s="4" t="n"/>
      <c r="D25" s="4" t="n"/>
      <c r="E25" s="4" t="n"/>
      <c r="F25" s="4" t="n"/>
      <c r="G25" s="4">
        <f>E25*D25+F25</f>
        <v/>
      </c>
      <c r="H25" s="5" t="n"/>
      <c r="I25" s="5">
        <f>IF(D25&gt;0,H25/D25,0)</f>
        <v/>
      </c>
      <c r="J25" s="5">
        <f>G25*I25</f>
        <v/>
      </c>
      <c r="K25" s="4" t="n"/>
      <c r="L25" s="4">
        <f>IF(D25&gt;0,ROUNDUP(MAX(0,K25-G25)/D25,0),0)</f>
        <v/>
      </c>
    </row>
    <row r="26">
      <c r="A26" s="4" t="n"/>
      <c r="B26" s="4" t="n"/>
      <c r="C26" s="4" t="n"/>
      <c r="D26" s="4" t="n"/>
      <c r="E26" s="4" t="n"/>
      <c r="F26" s="4" t="n"/>
      <c r="G26" s="4">
        <f>E26*D26+F26</f>
        <v/>
      </c>
      <c r="H26" s="5" t="n"/>
      <c r="I26" s="5">
        <f>IF(D26&gt;0,H26/D26,0)</f>
        <v/>
      </c>
      <c r="J26" s="5">
        <f>G26*I26</f>
        <v/>
      </c>
      <c r="K26" s="4" t="n"/>
      <c r="L26" s="4">
        <f>IF(D26&gt;0,ROUNDUP(MAX(0,K26-G26)/D26,0),0)</f>
        <v/>
      </c>
    </row>
    <row r="27">
      <c r="A27" s="4" t="n"/>
      <c r="B27" s="4" t="n"/>
      <c r="C27" s="4" t="n"/>
      <c r="D27" s="4" t="n"/>
      <c r="E27" s="4" t="n"/>
      <c r="F27" s="4" t="n"/>
      <c r="G27" s="4">
        <f>E27*D27+F27</f>
        <v/>
      </c>
      <c r="H27" s="5" t="n"/>
      <c r="I27" s="5">
        <f>IF(D27&gt;0,H27/D27,0)</f>
        <v/>
      </c>
      <c r="J27" s="5">
        <f>G27*I27</f>
        <v/>
      </c>
      <c r="K27" s="4" t="n"/>
      <c r="L27" s="4">
        <f>IF(D27&gt;0,ROUNDUP(MAX(0,K27-G27)/D27,0),0)</f>
        <v/>
      </c>
    </row>
    <row r="28">
      <c r="A28" s="4" t="n"/>
      <c r="B28" s="4" t="n"/>
      <c r="C28" s="4" t="n"/>
      <c r="D28" s="4" t="n"/>
      <c r="E28" s="4" t="n"/>
      <c r="F28" s="4" t="n"/>
      <c r="G28" s="4">
        <f>E28*D28+F28</f>
        <v/>
      </c>
      <c r="H28" s="5" t="n"/>
      <c r="I28" s="5">
        <f>IF(D28&gt;0,H28/D28,0)</f>
        <v/>
      </c>
      <c r="J28" s="5">
        <f>G28*I28</f>
        <v/>
      </c>
      <c r="K28" s="4" t="n"/>
      <c r="L28" s="4">
        <f>IF(D28&gt;0,ROUNDUP(MAX(0,K28-G28)/D28,0),0)</f>
        <v/>
      </c>
    </row>
    <row r="29">
      <c r="A29" s="4" t="n"/>
      <c r="B29" s="4" t="n"/>
      <c r="C29" s="4" t="n"/>
      <c r="D29" s="4" t="n"/>
      <c r="E29" s="4" t="n"/>
      <c r="F29" s="4" t="n"/>
      <c r="G29" s="4">
        <f>E29*D29+F29</f>
        <v/>
      </c>
      <c r="H29" s="5" t="n"/>
      <c r="I29" s="5">
        <f>IF(D29&gt;0,H29/D29,0)</f>
        <v/>
      </c>
      <c r="J29" s="5">
        <f>G29*I29</f>
        <v/>
      </c>
      <c r="K29" s="4" t="n"/>
      <c r="L29" s="4">
        <f>IF(D29&gt;0,ROUNDUP(MAX(0,K29-G29)/D29,0),0)</f>
        <v/>
      </c>
    </row>
    <row r="30">
      <c r="A30" s="4" t="n"/>
      <c r="B30" s="4" t="n"/>
      <c r="C30" s="4" t="n"/>
      <c r="D30" s="4" t="n"/>
      <c r="E30" s="4" t="n"/>
      <c r="F30" s="4" t="n"/>
      <c r="G30" s="4">
        <f>E30*D30+F30</f>
        <v/>
      </c>
      <c r="H30" s="5" t="n"/>
      <c r="I30" s="5">
        <f>IF(D30&gt;0,H30/D30,0)</f>
        <v/>
      </c>
      <c r="J30" s="5">
        <f>G30*I30</f>
        <v/>
      </c>
      <c r="K30" s="4" t="n"/>
      <c r="L30" s="4">
        <f>IF(D30&gt;0,ROUNDUP(MAX(0,K30-G30)/D30,0),0)</f>
        <v/>
      </c>
    </row>
    <row r="31">
      <c r="A31" s="4" t="n"/>
      <c r="B31" s="4" t="n"/>
      <c r="C31" s="4" t="n"/>
      <c r="D31" s="4" t="n"/>
      <c r="E31" s="4" t="n"/>
      <c r="F31" s="4" t="n"/>
      <c r="G31" s="4">
        <f>E31*D31+F31</f>
        <v/>
      </c>
      <c r="H31" s="5" t="n"/>
      <c r="I31" s="5">
        <f>IF(D31&gt;0,H31/D31,0)</f>
        <v/>
      </c>
      <c r="J31" s="5">
        <f>G31*I31</f>
        <v/>
      </c>
      <c r="K31" s="4" t="n"/>
      <c r="L31" s="4">
        <f>IF(D31&gt;0,ROUNDUP(MAX(0,K31-G31)/D31,0),0)</f>
        <v/>
      </c>
    </row>
    <row r="32">
      <c r="A32" s="4" t="n"/>
      <c r="B32" s="4" t="n"/>
      <c r="C32" s="4" t="n"/>
      <c r="D32" s="4" t="n"/>
      <c r="E32" s="4" t="n"/>
      <c r="F32" s="4" t="n"/>
      <c r="G32" s="4">
        <f>E32*D32+F32</f>
        <v/>
      </c>
      <c r="H32" s="5" t="n"/>
      <c r="I32" s="5">
        <f>IF(D32&gt;0,H32/D32,0)</f>
        <v/>
      </c>
      <c r="J32" s="5">
        <f>G32*I32</f>
        <v/>
      </c>
      <c r="K32" s="4" t="n"/>
      <c r="L32" s="4">
        <f>IF(D32&gt;0,ROUNDUP(MAX(0,K32-G32)/D32,0),0)</f>
        <v/>
      </c>
    </row>
    <row r="33">
      <c r="A33" s="4" t="n"/>
      <c r="B33" s="4" t="n"/>
      <c r="C33" s="4" t="n"/>
      <c r="D33" s="4" t="n"/>
      <c r="E33" s="4" t="n"/>
      <c r="F33" s="4" t="n"/>
      <c r="G33" s="4">
        <f>E33*D33+F33</f>
        <v/>
      </c>
      <c r="H33" s="5" t="n"/>
      <c r="I33" s="5">
        <f>IF(D33&gt;0,H33/D33,0)</f>
        <v/>
      </c>
      <c r="J33" s="5">
        <f>G33*I33</f>
        <v/>
      </c>
      <c r="K33" s="4" t="n"/>
      <c r="L33" s="4">
        <f>IF(D33&gt;0,ROUNDUP(MAX(0,K33-G33)/D33,0),0)</f>
        <v/>
      </c>
    </row>
    <row r="34">
      <c r="A34" s="4" t="n"/>
      <c r="B34" s="4" t="n"/>
      <c r="C34" s="4" t="n"/>
      <c r="D34" s="4" t="n"/>
      <c r="E34" s="4" t="n"/>
      <c r="F34" s="4" t="n"/>
      <c r="G34" s="4">
        <f>E34*D34+F34</f>
        <v/>
      </c>
      <c r="H34" s="5" t="n"/>
      <c r="I34" s="5">
        <f>IF(D34&gt;0,H34/D34,0)</f>
        <v/>
      </c>
      <c r="J34" s="5">
        <f>G34*I34</f>
        <v/>
      </c>
      <c r="K34" s="4" t="n"/>
      <c r="L34" s="4">
        <f>IF(D34&gt;0,ROUNDUP(MAX(0,K34-G34)/D34,0),0)</f>
        <v/>
      </c>
    </row>
    <row r="35">
      <c r="A35" s="4" t="n"/>
      <c r="B35" s="4" t="n"/>
      <c r="C35" s="4" t="n"/>
      <c r="D35" s="4" t="n"/>
      <c r="E35" s="4" t="n"/>
      <c r="F35" s="4" t="n"/>
      <c r="G35" s="4">
        <f>E35*D35+F35</f>
        <v/>
      </c>
      <c r="H35" s="5" t="n"/>
      <c r="I35" s="5">
        <f>IF(D35&gt;0,H35/D35,0)</f>
        <v/>
      </c>
      <c r="J35" s="5">
        <f>G35*I35</f>
        <v/>
      </c>
      <c r="K35" s="4" t="n"/>
      <c r="L35" s="4">
        <f>IF(D35&gt;0,ROUNDUP(MAX(0,K35-G35)/D35,0),0)</f>
        <v/>
      </c>
    </row>
    <row r="36">
      <c r="A36" s="4" t="n"/>
      <c r="B36" s="4" t="n"/>
      <c r="C36" s="4" t="n"/>
      <c r="D36" s="4" t="n"/>
      <c r="E36" s="4" t="n"/>
      <c r="F36" s="4" t="n"/>
      <c r="G36" s="4">
        <f>E36*D36+F36</f>
        <v/>
      </c>
      <c r="H36" s="5" t="n"/>
      <c r="I36" s="5">
        <f>IF(D36&gt;0,H36/D36,0)</f>
        <v/>
      </c>
      <c r="J36" s="5">
        <f>G36*I36</f>
        <v/>
      </c>
      <c r="K36" s="4" t="n"/>
      <c r="L36" s="4">
        <f>IF(D36&gt;0,ROUNDUP(MAX(0,K36-G36)/D36,0),0)</f>
        <v/>
      </c>
    </row>
    <row r="37">
      <c r="A37" s="4" t="n"/>
      <c r="B37" s="4" t="n"/>
      <c r="C37" s="4" t="n"/>
      <c r="D37" s="4" t="n"/>
      <c r="E37" s="4" t="n"/>
      <c r="F37" s="4" t="n"/>
      <c r="G37" s="4">
        <f>E37*D37+F37</f>
        <v/>
      </c>
      <c r="H37" s="5" t="n"/>
      <c r="I37" s="5">
        <f>IF(D37&gt;0,H37/D37,0)</f>
        <v/>
      </c>
      <c r="J37" s="5">
        <f>G37*I37</f>
        <v/>
      </c>
      <c r="K37" s="4" t="n"/>
      <c r="L37" s="4">
        <f>IF(D37&gt;0,ROUNDUP(MAX(0,K37-G37)/D37,0),0)</f>
        <v/>
      </c>
    </row>
    <row r="38">
      <c r="A38" s="4" t="n"/>
      <c r="B38" s="4" t="n"/>
      <c r="C38" s="4" t="n"/>
      <c r="D38" s="4" t="n"/>
      <c r="E38" s="4" t="n"/>
      <c r="F38" s="4" t="n"/>
      <c r="G38" s="4">
        <f>E38*D38+F38</f>
        <v/>
      </c>
      <c r="H38" s="5" t="n"/>
      <c r="I38" s="5">
        <f>IF(D38&gt;0,H38/D38,0)</f>
        <v/>
      </c>
      <c r="J38" s="5">
        <f>G38*I38</f>
        <v/>
      </c>
      <c r="K38" s="4" t="n"/>
      <c r="L38" s="4">
        <f>IF(D38&gt;0,ROUNDUP(MAX(0,K38-G38)/D38,0),0)</f>
        <v/>
      </c>
    </row>
    <row r="39">
      <c r="A39" s="4" t="n"/>
      <c r="B39" s="4" t="n"/>
      <c r="C39" s="4" t="n"/>
      <c r="D39" s="4" t="n"/>
      <c r="E39" s="4" t="n"/>
      <c r="F39" s="4" t="n"/>
      <c r="G39" s="4">
        <f>E39*D39+F39</f>
        <v/>
      </c>
      <c r="H39" s="5" t="n"/>
      <c r="I39" s="5">
        <f>IF(D39&gt;0,H39/D39,0)</f>
        <v/>
      </c>
      <c r="J39" s="5">
        <f>G39*I39</f>
        <v/>
      </c>
      <c r="K39" s="4" t="n"/>
      <c r="L39" s="4">
        <f>IF(D39&gt;0,ROUNDUP(MAX(0,K39-G39)/D39,0),0)</f>
        <v/>
      </c>
    </row>
    <row r="40">
      <c r="A40" s="4" t="n"/>
      <c r="B40" s="4" t="n"/>
      <c r="C40" s="4" t="n"/>
      <c r="D40" s="4" t="n"/>
      <c r="E40" s="4" t="n"/>
      <c r="F40" s="4" t="n"/>
      <c r="G40" s="4">
        <f>E40*D40+F40</f>
        <v/>
      </c>
      <c r="H40" s="5" t="n"/>
      <c r="I40" s="5">
        <f>IF(D40&gt;0,H40/D40,0)</f>
        <v/>
      </c>
      <c r="J40" s="5">
        <f>G40*I40</f>
        <v/>
      </c>
      <c r="K40" s="4" t="n"/>
      <c r="L40" s="4">
        <f>IF(D40&gt;0,ROUNDUP(MAX(0,K40-G40)/D40,0),0)</f>
        <v/>
      </c>
    </row>
    <row r="41">
      <c r="A41" s="4" t="n"/>
      <c r="B41" s="4" t="n"/>
      <c r="C41" s="4" t="n"/>
      <c r="D41" s="4" t="n"/>
      <c r="E41" s="4" t="n"/>
      <c r="F41" s="4" t="n"/>
      <c r="G41" s="4">
        <f>E41*D41+F41</f>
        <v/>
      </c>
      <c r="H41" s="5" t="n"/>
      <c r="I41" s="5">
        <f>IF(D41&gt;0,H41/D41,0)</f>
        <v/>
      </c>
      <c r="J41" s="5">
        <f>G41*I41</f>
        <v/>
      </c>
      <c r="K41" s="4" t="n"/>
      <c r="L41" s="4">
        <f>IF(D41&gt;0,ROUNDUP(MAX(0,K41-G41)/D41,0),0)</f>
        <v/>
      </c>
    </row>
    <row r="42">
      <c r="A42" s="4" t="n"/>
      <c r="B42" s="4" t="n"/>
      <c r="C42" s="4" t="n"/>
      <c r="D42" s="4" t="n"/>
      <c r="E42" s="4" t="n"/>
      <c r="F42" s="4" t="n"/>
      <c r="G42" s="4">
        <f>E42*D42+F42</f>
        <v/>
      </c>
      <c r="H42" s="5" t="n"/>
      <c r="I42" s="5">
        <f>IF(D42&gt;0,H42/D42,0)</f>
        <v/>
      </c>
      <c r="J42" s="5">
        <f>G42*I42</f>
        <v/>
      </c>
      <c r="K42" s="4" t="n"/>
      <c r="L42" s="4">
        <f>IF(D42&gt;0,ROUNDUP(MAX(0,K42-G42)/D42,0),0)</f>
        <v/>
      </c>
    </row>
    <row r="43">
      <c r="A43" s="4" t="n"/>
      <c r="B43" s="4" t="n"/>
      <c r="C43" s="4" t="n"/>
      <c r="D43" s="4" t="n"/>
      <c r="E43" s="4" t="n"/>
      <c r="F43" s="4" t="n"/>
      <c r="G43" s="4">
        <f>E43*D43+F43</f>
        <v/>
      </c>
      <c r="H43" s="5" t="n"/>
      <c r="I43" s="5">
        <f>IF(D43&gt;0,H43/D43,0)</f>
        <v/>
      </c>
      <c r="J43" s="5">
        <f>G43*I43</f>
        <v/>
      </c>
      <c r="K43" s="4" t="n"/>
      <c r="L43" s="4">
        <f>IF(D43&gt;0,ROUNDUP(MAX(0,K43-G43)/D43,0),0)</f>
        <v/>
      </c>
    </row>
    <row r="44">
      <c r="A44" s="4" t="n"/>
      <c r="B44" s="4" t="n"/>
      <c r="C44" s="4" t="n"/>
      <c r="D44" s="4" t="n"/>
      <c r="E44" s="4" t="n"/>
      <c r="F44" s="4" t="n"/>
      <c r="G44" s="4">
        <f>E44*D44+F44</f>
        <v/>
      </c>
      <c r="H44" s="5" t="n"/>
      <c r="I44" s="5">
        <f>IF(D44&gt;0,H44/D44,0)</f>
        <v/>
      </c>
      <c r="J44" s="5">
        <f>G44*I44</f>
        <v/>
      </c>
      <c r="K44" s="4" t="n"/>
      <c r="L44" s="4">
        <f>IF(D44&gt;0,ROUNDUP(MAX(0,K44-G44)/D44,0),0)</f>
        <v/>
      </c>
    </row>
    <row r="45">
      <c r="A45" s="4" t="n"/>
      <c r="B45" s="4" t="n"/>
      <c r="C45" s="4" t="n"/>
      <c r="D45" s="4" t="n"/>
      <c r="E45" s="4" t="n"/>
      <c r="F45" s="4" t="n"/>
      <c r="G45" s="4">
        <f>E45*D45+F45</f>
        <v/>
      </c>
      <c r="H45" s="5" t="n"/>
      <c r="I45" s="5">
        <f>IF(D45&gt;0,H45/D45,0)</f>
        <v/>
      </c>
      <c r="J45" s="5">
        <f>G45*I45</f>
        <v/>
      </c>
      <c r="K45" s="4" t="n"/>
      <c r="L45" s="4">
        <f>IF(D45&gt;0,ROUNDUP(MAX(0,K45-G45)/D45,0),0)</f>
        <v/>
      </c>
    </row>
    <row r="46">
      <c r="A46" s="4" t="n"/>
      <c r="B46" s="4" t="n"/>
      <c r="C46" s="4" t="n"/>
      <c r="D46" s="4" t="n"/>
      <c r="E46" s="4" t="n"/>
      <c r="F46" s="4" t="n"/>
      <c r="G46" s="4">
        <f>E46*D46+F46</f>
        <v/>
      </c>
      <c r="H46" s="5" t="n"/>
      <c r="I46" s="5">
        <f>IF(D46&gt;0,H46/D46,0)</f>
        <v/>
      </c>
      <c r="J46" s="5">
        <f>G46*I46</f>
        <v/>
      </c>
      <c r="K46" s="4" t="n"/>
      <c r="L46" s="4">
        <f>IF(D46&gt;0,ROUNDUP(MAX(0,K46-G46)/D46,0),0)</f>
        <v/>
      </c>
    </row>
    <row r="47">
      <c r="A47" s="4" t="n"/>
      <c r="B47" s="4" t="n"/>
      <c r="C47" s="4" t="n"/>
      <c r="D47" s="4" t="n"/>
      <c r="E47" s="4" t="n"/>
      <c r="F47" s="4" t="n"/>
      <c r="G47" s="4">
        <f>E47*D47+F47</f>
        <v/>
      </c>
      <c r="H47" s="5" t="n"/>
      <c r="I47" s="5">
        <f>IF(D47&gt;0,H47/D47,0)</f>
        <v/>
      </c>
      <c r="J47" s="5">
        <f>G47*I47</f>
        <v/>
      </c>
      <c r="K47" s="4" t="n"/>
      <c r="L47" s="4">
        <f>IF(D47&gt;0,ROUNDUP(MAX(0,K47-G47)/D47,0),0)</f>
        <v/>
      </c>
    </row>
    <row r="48">
      <c r="A48" s="4" t="n"/>
      <c r="B48" s="4" t="n"/>
      <c r="C48" s="4" t="n"/>
      <c r="D48" s="4" t="n"/>
      <c r="E48" s="4" t="n"/>
      <c r="F48" s="4" t="n"/>
      <c r="G48" s="4">
        <f>E48*D48+F48</f>
        <v/>
      </c>
      <c r="H48" s="5" t="n"/>
      <c r="I48" s="5">
        <f>IF(D48&gt;0,H48/D48,0)</f>
        <v/>
      </c>
      <c r="J48" s="5">
        <f>G48*I48</f>
        <v/>
      </c>
      <c r="K48" s="4" t="n"/>
      <c r="L48" s="4">
        <f>IF(D48&gt;0,ROUNDUP(MAX(0,K48-G48)/D48,0),0)</f>
        <v/>
      </c>
    </row>
    <row r="49">
      <c r="A49" s="6" t="inlineStr">
        <is>
          <t>Total</t>
        </is>
      </c>
      <c r="B49" s="7" t="n"/>
      <c r="C49" s="7" t="n"/>
      <c r="D49" s="7" t="n"/>
      <c r="E49" s="7" t="n"/>
      <c r="F49" s="7" t="n"/>
      <c r="G49" s="7" t="n"/>
      <c r="H49" s="7" t="n"/>
      <c r="I49" s="7" t="n"/>
      <c r="J49" s="8">
        <f>SUM(J5:J48)</f>
        <v/>
      </c>
      <c r="K49" s="7" t="n"/>
      <c r="L49" s="7" t="n"/>
    </row>
  </sheetData>
  <autoFilter ref="A4:L4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How to use this beer inventory sheet</t>
        </is>
      </c>
    </row>
    <row r="2">
      <c r="A2" s="10" t="inlineStr">
        <is>
          <t>Kegs: one row per keg type. A 1/2 barrel holds 15.5 gallons (1,984 oz), a 1/4 barrel 7.75 gallons (992 oz), a 1/6 barrel about 5.16 gallons (661 oz).</t>
        </is>
      </c>
    </row>
    <row r="3">
      <c r="A3" s="10" t="inlineStr">
        <is>
          <t>Count full kegs, then estimate the open keg as a percentage left (weigh it, or read a keg gauge). Total ounces, cost per ounce and value are formulas.</t>
        </is>
      </c>
    </row>
    <row r="4">
      <c r="A4" s="10" t="inlineStr">
        <is>
          <t>Cans and bottles: count full cases and loose units; total units, cost per unit and value are formulas. Order rounds up to whole cases to get back to par.</t>
        </is>
      </c>
    </row>
    <row r="5">
      <c r="A5" s="10" t="inlineStr">
        <is>
          <t>Usage for the week = last count + deliveries - this count. Compare ounces used with ounces sold on the POS to see waste, foam and free pours.</t>
        </is>
      </c>
    </row>
    <row r="6">
      <c r="A6" s="10" t="inlineStr">
        <is>
          <t>Google Sheets: File &gt; Import &gt; Upload, then pick this file.</t>
        </is>
      </c>
    </row>
    <row r="7">
      <c r="A7" s="10" t="inlineStr">
        <is>
          <t>Faster: in the mise app you scan cans and bottles and the product comes back named and sized; kegs are counted by fraction or with a Bluetooth scale. www.mise.ws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2026-10-07T07:54:04Z</dcterms:created>
  <dcterms:modified xmlns:dcterms="http://purl.org/dc/terms/" xmlns:xsi="http://www.w3.org/2001/XMLSchema-instance" xsi:type="dcterms:W3CDTF">2026-10-07T07:54:04Z</dcterms:modified>
</cp:coreProperties>
</file>