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Leia-me" sheetId="1" state="visible" r:id="rId1"/>
    <sheet xmlns:r="http://schemas.openxmlformats.org/officeDocument/2006/relationships" name="Mapa de stock" sheetId="2" state="visible" r:id="rId2"/>
    <sheet xmlns:r="http://schemas.openxmlformats.org/officeDocument/2006/relationships" name="Movimentos" sheetId="3" state="visible" r:id="rId3"/>
    <sheet xmlns:r="http://schemas.openxmlformats.org/officeDocument/2006/relationships" name="Resumo" sheetId="4" state="visible" r:id="rId4"/>
  </sheets>
  <definedNames>
    <definedName name="_xlnm._FilterDatabase" localSheetId="1" hidden="1">'Mapa de stock'!$A$1:$R$301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yyyy-mm-dd"/>
    <numFmt numFmtId="166" formatCode="DD/MM/YYYY"/>
  </numFmts>
  <fonts count="5">
    <font>
      <name val="Calibri"/>
      <family val="2"/>
      <color theme="1"/>
      <sz val="11"/>
      <scheme val="minor"/>
    </font>
    <font>
      <b val="1"/>
      <color rgb="005E17EB"/>
      <sz val="15"/>
    </font>
    <font>
      <b val="1"/>
    </font>
    <font>
      <b val="1"/>
      <color rgb="00FFFFFF"/>
    </font>
    <font>
      <b val="1"/>
      <color rgb="005E17EB"/>
      <sz val="14"/>
    </font>
  </fonts>
  <fills count="4">
    <fill>
      <patternFill/>
    </fill>
    <fill>
      <patternFill patternType="gray125"/>
    </fill>
    <fill>
      <patternFill patternType="solid">
        <fgColor rgb="005E17EB"/>
      </patternFill>
    </fill>
    <fill>
      <patternFill patternType="solid">
        <fgColor rgb="00E8FFF7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0" fontId="0" fillId="3" borderId="1" pivotButton="0" quotePrefix="0" xfId="0"/>
    <xf numFmtId="49" fontId="0" fillId="3" borderId="1" pivotButton="0" quotePrefix="0" xfId="0"/>
    <xf numFmtId="164" fontId="0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166" fontId="0" fillId="0" borderId="0" pivotButton="0" quotePrefix="0" xfId="0"/>
    <xf numFmtId="0" fontId="4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1">
    <dxf>
      <font>
        <b val="1"/>
        <color rgb="00B91C1C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Mapa de controlo de stock — mise (www.mise.ws/pt)</t>
        </is>
      </c>
    </row>
    <row r="3">
      <c r="A3" s="2" t="inlineStr">
        <is>
          <t>Grátis. Sem e-mail, sem registo. Use e altere como quiser.</t>
        </is>
      </c>
    </row>
    <row r="4">
      <c r="A4" s="2" t="inlineStr"/>
    </row>
    <row r="5">
      <c r="A5" s="3" t="inlineStr">
        <is>
          <t>COMO USAR</t>
        </is>
      </c>
    </row>
    <row r="6">
      <c r="A6" s="2" t="inlineStr">
        <is>
          <t>1. Separador MAPA DE STOCK: registe cada artigo uma vez (referência, código de barras, artigo, família, armazém, unidade, custo unitário sem IVA, stock inicial, stock mínimo e stock máximo). As células a verde são as que se preenchem.</t>
        </is>
      </c>
    </row>
    <row r="7">
      <c r="A7" s="2" t="inlineStr">
        <is>
          <t>2. Separador MOVIMENTOS: cada entrada (compra, guia de remessa, fatura), saída (consumo, venda, transferência) ou quebra (partido, fora de prazo, oferta) é uma linha: data, referência, tipo, quantidade e documento.</t>
        </is>
      </c>
    </row>
    <row r="8">
      <c r="A8" s="2" t="inlineStr">
        <is>
          <t>3. O mapa soma os movimentos de cada referência e calcula sozinho: stock atual = stock inicial + entradas − saídas − quebras; valor em stock = stock atual × custo unitário.</t>
        </is>
      </c>
    </row>
    <row r="9">
      <c r="A9" s="2" t="inlineStr">
        <is>
          <t>4. A coluna ENCOMENDAR? passa a vermelho quando o stock atual chega ao stock mínimo, e diz quanto encomendar para voltar ao stock máximo.</t>
        </is>
      </c>
    </row>
    <row r="10">
      <c r="A10" s="2" t="inlineStr">
        <is>
          <t>5. Separador RESUMO: valor total em stock, valor das quebras e número de artigos a encomendar.</t>
        </is>
      </c>
    </row>
    <row r="11">
      <c r="A11" s="2" t="inlineStr">
        <is>
          <t>6. Faça uma contagem física com regularidade (por exemplo, no fim do mês) e corrija o stock inicial do período seguinte com o que contou. A diferença entre o stock atual do mapa e a contagem é quebra por explicar.</t>
        </is>
      </c>
    </row>
    <row r="12">
      <c r="A12" s="2" t="inlineStr"/>
    </row>
    <row r="13">
      <c r="A13" s="2" t="inlineStr">
        <is>
          <t>ONDE O MAPA DEIXA DE CHEGAR (e porque existe a mise)</t>
        </is>
      </c>
    </row>
    <row r="14">
      <c r="A14" s="2" t="inlineStr">
        <is>
          <t>• O mapa não sabe que artigo é o código que escreveu: nome, marca, família e foto são escritos à mão.</t>
        </is>
      </c>
    </row>
    <row r="15">
      <c r="A15" s="2" t="inlineStr">
        <is>
          <t>• Cada movimento é uma linha escrita por alguém; com várias pessoas a mexer, aparecem versões diferentes do ficheiro.</t>
        </is>
      </c>
    </row>
    <row r="16">
      <c r="A16" s="2" t="inlineStr">
        <is>
          <t>• Na app mise lê-se o código de barras com a câmara do telemóvel e o artigo aparece completo; a contagem, as quebras em euros e a exportação para Excel saem sozinhas. 7 dias grátis, sem cartão: www.mise.ws/pt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30" customWidth="1" min="3" max="3"/>
    <col width="16" customWidth="1" min="4" max="4"/>
    <col width="14" customWidth="1" min="5" max="5"/>
    <col width="11" customWidth="1" min="6" max="6"/>
    <col width="13" customWidth="1" min="7" max="7"/>
    <col width="10" customWidth="1" min="8" max="8"/>
    <col width="10" customWidth="1" min="9" max="9"/>
    <col width="10" customWidth="1" min="10" max="10"/>
    <col width="10" customWidth="1" min="11" max="11"/>
    <col width="11" customWidth="1" min="12" max="12"/>
    <col width="14" customWidth="1" min="13" max="13"/>
    <col width="10" customWidth="1" min="14" max="14"/>
    <col width="10" customWidth="1" min="15" max="15"/>
    <col width="13" customWidth="1" min="16" max="16"/>
    <col width="13" customWidth="1" min="17" max="17"/>
    <col width="14" customWidth="1" min="18" max="18"/>
  </cols>
  <sheetData>
    <row r="1" ht="32" customHeight="1">
      <c r="A1" s="4" t="inlineStr">
        <is>
          <t>Referência</t>
        </is>
      </c>
      <c r="B1" s="4" t="inlineStr">
        <is>
          <t>Código de barras</t>
        </is>
      </c>
      <c r="C1" s="4" t="inlineStr">
        <is>
          <t>Artigo</t>
        </is>
      </c>
      <c r="D1" s="4" t="inlineStr">
        <is>
          <t>Família</t>
        </is>
      </c>
      <c r="E1" s="4" t="inlineStr">
        <is>
          <t>Armazém</t>
        </is>
      </c>
      <c r="F1" s="4" t="inlineStr">
        <is>
          <t>Unidade (un/kg/l)</t>
        </is>
      </c>
      <c r="G1" s="4" t="inlineStr">
        <is>
          <t>Custo unitário (€, sem IVA)</t>
        </is>
      </c>
      <c r="H1" s="4" t="inlineStr">
        <is>
          <t>Stock inicial</t>
        </is>
      </c>
      <c r="I1" s="4" t="inlineStr">
        <is>
          <t>Entradas</t>
        </is>
      </c>
      <c r="J1" s="4" t="inlineStr">
        <is>
          <t>Saídas</t>
        </is>
      </c>
      <c r="K1" s="4" t="inlineStr">
        <is>
          <t>Quebras</t>
        </is>
      </c>
      <c r="L1" s="4" t="inlineStr">
        <is>
          <t>Stock atual</t>
        </is>
      </c>
      <c r="M1" s="4" t="inlineStr">
        <is>
          <t>Valor em stock (€)</t>
        </is>
      </c>
      <c r="N1" s="4" t="inlineStr">
        <is>
          <t>Stock mínimo</t>
        </is>
      </c>
      <c r="O1" s="4" t="inlineStr">
        <is>
          <t>Stock máximo</t>
        </is>
      </c>
      <c r="P1" s="4" t="inlineStr">
        <is>
          <t>Encomendar?</t>
        </is>
      </c>
      <c r="Q1" s="4" t="inlineStr">
        <is>
          <t>Quantidade a encomendar</t>
        </is>
      </c>
      <c r="R1" s="4" t="inlineStr">
        <is>
          <t>Valor das quebras (€)</t>
        </is>
      </c>
    </row>
    <row r="2">
      <c r="A2" s="5" t="inlineStr">
        <is>
          <t>A001</t>
        </is>
      </c>
      <c r="B2" s="6" t="inlineStr"/>
      <c r="C2" s="5" t="inlineStr">
        <is>
          <t>Água mineral 1,5 L</t>
        </is>
      </c>
      <c r="D2" s="5" t="inlineStr">
        <is>
          <t>Bebidas</t>
        </is>
      </c>
      <c r="E2" s="5" t="inlineStr">
        <is>
          <t>Armazém</t>
        </is>
      </c>
      <c r="F2" s="5" t="inlineStr">
        <is>
          <t>un</t>
        </is>
      </c>
      <c r="G2" s="7" t="n">
        <v>0.32</v>
      </c>
      <c r="H2" s="5" t="n">
        <v>60</v>
      </c>
      <c r="I2" s="8">
        <f>IF(A2="","",SUMIFS(Movimentos!$D:$D,Movimentos!$B:$B,A2,Movimentos!$C:$C,"Entrada"))</f>
        <v/>
      </c>
      <c r="J2" s="8">
        <f>IF(A2="","",SUMIFS(Movimentos!$D:$D,Movimentos!$B:$B,A2,Movimentos!$C:$C,"Saída"))</f>
        <v/>
      </c>
      <c r="K2" s="8">
        <f>IF(A2="","",SUMIFS(Movimentos!$D:$D,Movimentos!$B:$B,A2,Movimentos!$C:$C,"Quebra"))</f>
        <v/>
      </c>
      <c r="L2" s="8">
        <f>IF(A2="","",N(H2)+N(I2)-N(J2)-N(K2))</f>
        <v/>
      </c>
      <c r="M2" s="9">
        <f>IF(A2="","",L2*N(G2))</f>
        <v/>
      </c>
      <c r="N2" s="5" t="n">
        <v>24</v>
      </c>
      <c r="O2" s="5" t="n">
        <v>72</v>
      </c>
      <c r="P2" s="8">
        <f>IF(OR(A2="",N2=""),"",IF(L2&lt;=N2,"ENCOMENDAR","OK"))</f>
        <v/>
      </c>
      <c r="Q2" s="8">
        <f>IF(P2="ENCOMENDAR",MAX(0,N(O2)-L2),"")</f>
        <v/>
      </c>
      <c r="R2" s="9">
        <f>IF(A2="","",N(K2)*N(G2))</f>
        <v/>
      </c>
    </row>
    <row r="3">
      <c r="A3" s="5" t="inlineStr">
        <is>
          <t>A002</t>
        </is>
      </c>
      <c r="B3" s="6" t="inlineStr"/>
      <c r="C3" s="5" t="inlineStr">
        <is>
          <t>Café em grão 1 kg</t>
        </is>
      </c>
      <c r="D3" s="5" t="inlineStr">
        <is>
          <t>Cafetaria</t>
        </is>
      </c>
      <c r="E3" s="5" t="inlineStr">
        <is>
          <t>Bar</t>
        </is>
      </c>
      <c r="F3" s="5" t="inlineStr">
        <is>
          <t>kg</t>
        </is>
      </c>
      <c r="G3" s="7" t="n">
        <v>14.5</v>
      </c>
      <c r="H3" s="5" t="n">
        <v>4</v>
      </c>
      <c r="I3" s="8">
        <f>IF(A3="","",SUMIFS(Movimentos!$D:$D,Movimentos!$B:$B,A3,Movimentos!$C:$C,"Entrada"))</f>
        <v/>
      </c>
      <c r="J3" s="8">
        <f>IF(A3="","",SUMIFS(Movimentos!$D:$D,Movimentos!$B:$B,A3,Movimentos!$C:$C,"Saída"))</f>
        <v/>
      </c>
      <c r="K3" s="8">
        <f>IF(A3="","",SUMIFS(Movimentos!$D:$D,Movimentos!$B:$B,A3,Movimentos!$C:$C,"Quebra"))</f>
        <v/>
      </c>
      <c r="L3" s="8">
        <f>IF(A3="","",N(H3)+N(I3)-N(J3)-N(K3))</f>
        <v/>
      </c>
      <c r="M3" s="9">
        <f>IF(A3="","",L3*N(G3))</f>
        <v/>
      </c>
      <c r="N3" s="5" t="n">
        <v>3</v>
      </c>
      <c r="O3" s="5" t="n">
        <v>8</v>
      </c>
      <c r="P3" s="8">
        <f>IF(OR(A3="",N3=""),"",IF(L3&lt;=N3,"ENCOMENDAR","OK"))</f>
        <v/>
      </c>
      <c r="Q3" s="8">
        <f>IF(P3="ENCOMENDAR",MAX(0,N(O3)-L3),"")</f>
        <v/>
      </c>
      <c r="R3" s="9">
        <f>IF(A3="","",N(K3)*N(G3))</f>
        <v/>
      </c>
    </row>
    <row r="4">
      <c r="A4" s="5" t="inlineStr">
        <is>
          <t>A003</t>
        </is>
      </c>
      <c r="B4" s="6" t="inlineStr"/>
      <c r="C4" s="5" t="inlineStr">
        <is>
          <t>Azeite virgem extra 0,75 L</t>
        </is>
      </c>
      <c r="D4" s="5" t="inlineStr">
        <is>
          <t>Mercearia</t>
        </is>
      </c>
      <c r="E4" s="5" t="inlineStr">
        <is>
          <t>Cozinha</t>
        </is>
      </c>
      <c r="F4" s="5" t="inlineStr">
        <is>
          <t>un</t>
        </is>
      </c>
      <c r="G4" s="7" t="n">
        <v>5.9</v>
      </c>
      <c r="H4" s="5" t="n">
        <v>12</v>
      </c>
      <c r="I4" s="8">
        <f>IF(A4="","",SUMIFS(Movimentos!$D:$D,Movimentos!$B:$B,A4,Movimentos!$C:$C,"Entrada"))</f>
        <v/>
      </c>
      <c r="J4" s="8">
        <f>IF(A4="","",SUMIFS(Movimentos!$D:$D,Movimentos!$B:$B,A4,Movimentos!$C:$C,"Saída"))</f>
        <v/>
      </c>
      <c r="K4" s="8">
        <f>IF(A4="","",SUMIFS(Movimentos!$D:$D,Movimentos!$B:$B,A4,Movimentos!$C:$C,"Quebra"))</f>
        <v/>
      </c>
      <c r="L4" s="8">
        <f>IF(A4="","",N(H4)+N(I4)-N(J4)-N(K4))</f>
        <v/>
      </c>
      <c r="M4" s="9">
        <f>IF(A4="","",L4*N(G4))</f>
        <v/>
      </c>
      <c r="N4" s="5" t="n">
        <v>6</v>
      </c>
      <c r="O4" s="5" t="n">
        <v>18</v>
      </c>
      <c r="P4" s="8">
        <f>IF(OR(A4="",N4=""),"",IF(L4&lt;=N4,"ENCOMENDAR","OK"))</f>
        <v/>
      </c>
      <c r="Q4" s="8">
        <f>IF(P4="ENCOMENDAR",MAX(0,N(O4)-L4),"")</f>
        <v/>
      </c>
      <c r="R4" s="9">
        <f>IF(A4="","",N(K4)*N(G4))</f>
        <v/>
      </c>
    </row>
    <row r="5">
      <c r="A5" s="5" t="n"/>
      <c r="B5" s="6" t="n"/>
      <c r="C5" s="5" t="n"/>
      <c r="D5" s="5" t="n"/>
      <c r="E5" s="5" t="n"/>
      <c r="F5" s="5" t="n"/>
      <c r="G5" s="7" t="n"/>
      <c r="H5" s="5" t="n"/>
      <c r="I5" s="8">
        <f>IF(A5="","",SUMIFS(Movimentos!$D:$D,Movimentos!$B:$B,A5,Movimentos!$C:$C,"Entrada"))</f>
        <v/>
      </c>
      <c r="J5" s="8">
        <f>IF(A5="","",SUMIFS(Movimentos!$D:$D,Movimentos!$B:$B,A5,Movimentos!$C:$C,"Saída"))</f>
        <v/>
      </c>
      <c r="K5" s="8">
        <f>IF(A5="","",SUMIFS(Movimentos!$D:$D,Movimentos!$B:$B,A5,Movimentos!$C:$C,"Quebra"))</f>
        <v/>
      </c>
      <c r="L5" s="8">
        <f>IF(A5="","",N(H5)+N(I5)-N(J5)-N(K5))</f>
        <v/>
      </c>
      <c r="M5" s="9">
        <f>IF(A5="","",L5*N(G5))</f>
        <v/>
      </c>
      <c r="N5" s="5" t="n"/>
      <c r="O5" s="5" t="n"/>
      <c r="P5" s="8">
        <f>IF(OR(A5="",N5=""),"",IF(L5&lt;=N5,"ENCOMENDAR","OK"))</f>
        <v/>
      </c>
      <c r="Q5" s="8">
        <f>IF(P5="ENCOMENDAR",MAX(0,N(O5)-L5),"")</f>
        <v/>
      </c>
      <c r="R5" s="9">
        <f>IF(A5="","",N(K5)*N(G5))</f>
        <v/>
      </c>
    </row>
    <row r="6">
      <c r="A6" s="5" t="n"/>
      <c r="B6" s="6" t="n"/>
      <c r="C6" s="5" t="n"/>
      <c r="D6" s="5" t="n"/>
      <c r="E6" s="5" t="n"/>
      <c r="F6" s="5" t="n"/>
      <c r="G6" s="7" t="n"/>
      <c r="H6" s="5" t="n"/>
      <c r="I6" s="8">
        <f>IF(A6="","",SUMIFS(Movimentos!$D:$D,Movimentos!$B:$B,A6,Movimentos!$C:$C,"Entrada"))</f>
        <v/>
      </c>
      <c r="J6" s="8">
        <f>IF(A6="","",SUMIFS(Movimentos!$D:$D,Movimentos!$B:$B,A6,Movimentos!$C:$C,"Saída"))</f>
        <v/>
      </c>
      <c r="K6" s="8">
        <f>IF(A6="","",SUMIFS(Movimentos!$D:$D,Movimentos!$B:$B,A6,Movimentos!$C:$C,"Quebra"))</f>
        <v/>
      </c>
      <c r="L6" s="8">
        <f>IF(A6="","",N(H6)+N(I6)-N(J6)-N(K6))</f>
        <v/>
      </c>
      <c r="M6" s="9">
        <f>IF(A6="","",L6*N(G6))</f>
        <v/>
      </c>
      <c r="N6" s="5" t="n"/>
      <c r="O6" s="5" t="n"/>
      <c r="P6" s="8">
        <f>IF(OR(A6="",N6=""),"",IF(L6&lt;=N6,"ENCOMENDAR","OK"))</f>
        <v/>
      </c>
      <c r="Q6" s="8">
        <f>IF(P6="ENCOMENDAR",MAX(0,N(O6)-L6),"")</f>
        <v/>
      </c>
      <c r="R6" s="9">
        <f>IF(A6="","",N(K6)*N(G6))</f>
        <v/>
      </c>
    </row>
    <row r="7">
      <c r="A7" s="5" t="n"/>
      <c r="B7" s="6" t="n"/>
      <c r="C7" s="5" t="n"/>
      <c r="D7" s="5" t="n"/>
      <c r="E7" s="5" t="n"/>
      <c r="F7" s="5" t="n"/>
      <c r="G7" s="7" t="n"/>
      <c r="H7" s="5" t="n"/>
      <c r="I7" s="8">
        <f>IF(A7="","",SUMIFS(Movimentos!$D:$D,Movimentos!$B:$B,A7,Movimentos!$C:$C,"Entrada"))</f>
        <v/>
      </c>
      <c r="J7" s="8">
        <f>IF(A7="","",SUMIFS(Movimentos!$D:$D,Movimentos!$B:$B,A7,Movimentos!$C:$C,"Saída"))</f>
        <v/>
      </c>
      <c r="K7" s="8">
        <f>IF(A7="","",SUMIFS(Movimentos!$D:$D,Movimentos!$B:$B,A7,Movimentos!$C:$C,"Quebra"))</f>
        <v/>
      </c>
      <c r="L7" s="8">
        <f>IF(A7="","",N(H7)+N(I7)-N(J7)-N(K7))</f>
        <v/>
      </c>
      <c r="M7" s="9">
        <f>IF(A7="","",L7*N(G7))</f>
        <v/>
      </c>
      <c r="N7" s="5" t="n"/>
      <c r="O7" s="5" t="n"/>
      <c r="P7" s="8">
        <f>IF(OR(A7="",N7=""),"",IF(L7&lt;=N7,"ENCOMENDAR","OK"))</f>
        <v/>
      </c>
      <c r="Q7" s="8">
        <f>IF(P7="ENCOMENDAR",MAX(0,N(O7)-L7),"")</f>
        <v/>
      </c>
      <c r="R7" s="9">
        <f>IF(A7="","",N(K7)*N(G7))</f>
        <v/>
      </c>
    </row>
    <row r="8">
      <c r="A8" s="5" t="n"/>
      <c r="B8" s="6" t="n"/>
      <c r="C8" s="5" t="n"/>
      <c r="D8" s="5" t="n"/>
      <c r="E8" s="5" t="n"/>
      <c r="F8" s="5" t="n"/>
      <c r="G8" s="7" t="n"/>
      <c r="H8" s="5" t="n"/>
      <c r="I8" s="8">
        <f>IF(A8="","",SUMIFS(Movimentos!$D:$D,Movimentos!$B:$B,A8,Movimentos!$C:$C,"Entrada"))</f>
        <v/>
      </c>
      <c r="J8" s="8">
        <f>IF(A8="","",SUMIFS(Movimentos!$D:$D,Movimentos!$B:$B,A8,Movimentos!$C:$C,"Saída"))</f>
        <v/>
      </c>
      <c r="K8" s="8">
        <f>IF(A8="","",SUMIFS(Movimentos!$D:$D,Movimentos!$B:$B,A8,Movimentos!$C:$C,"Quebra"))</f>
        <v/>
      </c>
      <c r="L8" s="8">
        <f>IF(A8="","",N(H8)+N(I8)-N(J8)-N(K8))</f>
        <v/>
      </c>
      <c r="M8" s="9">
        <f>IF(A8="","",L8*N(G8))</f>
        <v/>
      </c>
      <c r="N8" s="5" t="n"/>
      <c r="O8" s="5" t="n"/>
      <c r="P8" s="8">
        <f>IF(OR(A8="",N8=""),"",IF(L8&lt;=N8,"ENCOMENDAR","OK"))</f>
        <v/>
      </c>
      <c r="Q8" s="8">
        <f>IF(P8="ENCOMENDAR",MAX(0,N(O8)-L8),"")</f>
        <v/>
      </c>
      <c r="R8" s="9">
        <f>IF(A8="","",N(K8)*N(G8))</f>
        <v/>
      </c>
    </row>
    <row r="9">
      <c r="A9" s="5" t="n"/>
      <c r="B9" s="6" t="n"/>
      <c r="C9" s="5" t="n"/>
      <c r="D9" s="5" t="n"/>
      <c r="E9" s="5" t="n"/>
      <c r="F9" s="5" t="n"/>
      <c r="G9" s="7" t="n"/>
      <c r="H9" s="5" t="n"/>
      <c r="I9" s="8">
        <f>IF(A9="","",SUMIFS(Movimentos!$D:$D,Movimentos!$B:$B,A9,Movimentos!$C:$C,"Entrada"))</f>
        <v/>
      </c>
      <c r="J9" s="8">
        <f>IF(A9="","",SUMIFS(Movimentos!$D:$D,Movimentos!$B:$B,A9,Movimentos!$C:$C,"Saída"))</f>
        <v/>
      </c>
      <c r="K9" s="8">
        <f>IF(A9="","",SUMIFS(Movimentos!$D:$D,Movimentos!$B:$B,A9,Movimentos!$C:$C,"Quebra"))</f>
        <v/>
      </c>
      <c r="L9" s="8">
        <f>IF(A9="","",N(H9)+N(I9)-N(J9)-N(K9))</f>
        <v/>
      </c>
      <c r="M9" s="9">
        <f>IF(A9="","",L9*N(G9))</f>
        <v/>
      </c>
      <c r="N9" s="5" t="n"/>
      <c r="O9" s="5" t="n"/>
      <c r="P9" s="8">
        <f>IF(OR(A9="",N9=""),"",IF(L9&lt;=N9,"ENCOMENDAR","OK"))</f>
        <v/>
      </c>
      <c r="Q9" s="8">
        <f>IF(P9="ENCOMENDAR",MAX(0,N(O9)-L9),"")</f>
        <v/>
      </c>
      <c r="R9" s="9">
        <f>IF(A9="","",N(K9)*N(G9))</f>
        <v/>
      </c>
    </row>
    <row r="10">
      <c r="A10" s="5" t="n"/>
      <c r="B10" s="6" t="n"/>
      <c r="C10" s="5" t="n"/>
      <c r="D10" s="5" t="n"/>
      <c r="E10" s="5" t="n"/>
      <c r="F10" s="5" t="n"/>
      <c r="G10" s="7" t="n"/>
      <c r="H10" s="5" t="n"/>
      <c r="I10" s="8">
        <f>IF(A10="","",SUMIFS(Movimentos!$D:$D,Movimentos!$B:$B,A10,Movimentos!$C:$C,"Entrada"))</f>
        <v/>
      </c>
      <c r="J10" s="8">
        <f>IF(A10="","",SUMIFS(Movimentos!$D:$D,Movimentos!$B:$B,A10,Movimentos!$C:$C,"Saída"))</f>
        <v/>
      </c>
      <c r="K10" s="8">
        <f>IF(A10="","",SUMIFS(Movimentos!$D:$D,Movimentos!$B:$B,A10,Movimentos!$C:$C,"Quebra"))</f>
        <v/>
      </c>
      <c r="L10" s="8">
        <f>IF(A10="","",N(H10)+N(I10)-N(J10)-N(K10))</f>
        <v/>
      </c>
      <c r="M10" s="9">
        <f>IF(A10="","",L10*N(G10))</f>
        <v/>
      </c>
      <c r="N10" s="5" t="n"/>
      <c r="O10" s="5" t="n"/>
      <c r="P10" s="8">
        <f>IF(OR(A10="",N10=""),"",IF(L10&lt;=N10,"ENCOMENDAR","OK"))</f>
        <v/>
      </c>
      <c r="Q10" s="8">
        <f>IF(P10="ENCOMENDAR",MAX(0,N(O10)-L10),"")</f>
        <v/>
      </c>
      <c r="R10" s="9">
        <f>IF(A10="","",N(K10)*N(G10))</f>
        <v/>
      </c>
    </row>
    <row r="11">
      <c r="A11" s="5" t="n"/>
      <c r="B11" s="6" t="n"/>
      <c r="C11" s="5" t="n"/>
      <c r="D11" s="5" t="n"/>
      <c r="E11" s="5" t="n"/>
      <c r="F11" s="5" t="n"/>
      <c r="G11" s="7" t="n"/>
      <c r="H11" s="5" t="n"/>
      <c r="I11" s="8">
        <f>IF(A11="","",SUMIFS(Movimentos!$D:$D,Movimentos!$B:$B,A11,Movimentos!$C:$C,"Entrada"))</f>
        <v/>
      </c>
      <c r="J11" s="8">
        <f>IF(A11="","",SUMIFS(Movimentos!$D:$D,Movimentos!$B:$B,A11,Movimentos!$C:$C,"Saída"))</f>
        <v/>
      </c>
      <c r="K11" s="8">
        <f>IF(A11="","",SUMIFS(Movimentos!$D:$D,Movimentos!$B:$B,A11,Movimentos!$C:$C,"Quebra"))</f>
        <v/>
      </c>
      <c r="L11" s="8">
        <f>IF(A11="","",N(H11)+N(I11)-N(J11)-N(K11))</f>
        <v/>
      </c>
      <c r="M11" s="9">
        <f>IF(A11="","",L11*N(G11))</f>
        <v/>
      </c>
      <c r="N11" s="5" t="n"/>
      <c r="O11" s="5" t="n"/>
      <c r="P11" s="8">
        <f>IF(OR(A11="",N11=""),"",IF(L11&lt;=N11,"ENCOMENDAR","OK"))</f>
        <v/>
      </c>
      <c r="Q11" s="8">
        <f>IF(P11="ENCOMENDAR",MAX(0,N(O11)-L11),"")</f>
        <v/>
      </c>
      <c r="R11" s="9">
        <f>IF(A11="","",N(K11)*N(G11))</f>
        <v/>
      </c>
    </row>
    <row r="12">
      <c r="A12" s="5" t="n"/>
      <c r="B12" s="6" t="n"/>
      <c r="C12" s="5" t="n"/>
      <c r="D12" s="5" t="n"/>
      <c r="E12" s="5" t="n"/>
      <c r="F12" s="5" t="n"/>
      <c r="G12" s="7" t="n"/>
      <c r="H12" s="5" t="n"/>
      <c r="I12" s="8">
        <f>IF(A12="","",SUMIFS(Movimentos!$D:$D,Movimentos!$B:$B,A12,Movimentos!$C:$C,"Entrada"))</f>
        <v/>
      </c>
      <c r="J12" s="8">
        <f>IF(A12="","",SUMIFS(Movimentos!$D:$D,Movimentos!$B:$B,A12,Movimentos!$C:$C,"Saída"))</f>
        <v/>
      </c>
      <c r="K12" s="8">
        <f>IF(A12="","",SUMIFS(Movimentos!$D:$D,Movimentos!$B:$B,A12,Movimentos!$C:$C,"Quebra"))</f>
        <v/>
      </c>
      <c r="L12" s="8">
        <f>IF(A12="","",N(H12)+N(I12)-N(J12)-N(K12))</f>
        <v/>
      </c>
      <c r="M12" s="9">
        <f>IF(A12="","",L12*N(G12))</f>
        <v/>
      </c>
      <c r="N12" s="5" t="n"/>
      <c r="O12" s="5" t="n"/>
      <c r="P12" s="8">
        <f>IF(OR(A12="",N12=""),"",IF(L12&lt;=N12,"ENCOMENDAR","OK"))</f>
        <v/>
      </c>
      <c r="Q12" s="8">
        <f>IF(P12="ENCOMENDAR",MAX(0,N(O12)-L12),"")</f>
        <v/>
      </c>
      <c r="R12" s="9">
        <f>IF(A12="","",N(K12)*N(G12))</f>
        <v/>
      </c>
    </row>
    <row r="13">
      <c r="A13" s="5" t="n"/>
      <c r="B13" s="6" t="n"/>
      <c r="C13" s="5" t="n"/>
      <c r="D13" s="5" t="n"/>
      <c r="E13" s="5" t="n"/>
      <c r="F13" s="5" t="n"/>
      <c r="G13" s="7" t="n"/>
      <c r="H13" s="5" t="n"/>
      <c r="I13" s="8">
        <f>IF(A13="","",SUMIFS(Movimentos!$D:$D,Movimentos!$B:$B,A13,Movimentos!$C:$C,"Entrada"))</f>
        <v/>
      </c>
      <c r="J13" s="8">
        <f>IF(A13="","",SUMIFS(Movimentos!$D:$D,Movimentos!$B:$B,A13,Movimentos!$C:$C,"Saída"))</f>
        <v/>
      </c>
      <c r="K13" s="8">
        <f>IF(A13="","",SUMIFS(Movimentos!$D:$D,Movimentos!$B:$B,A13,Movimentos!$C:$C,"Quebra"))</f>
        <v/>
      </c>
      <c r="L13" s="8">
        <f>IF(A13="","",N(H13)+N(I13)-N(J13)-N(K13))</f>
        <v/>
      </c>
      <c r="M13" s="9">
        <f>IF(A13="","",L13*N(G13))</f>
        <v/>
      </c>
      <c r="N13" s="5" t="n"/>
      <c r="O13" s="5" t="n"/>
      <c r="P13" s="8">
        <f>IF(OR(A13="",N13=""),"",IF(L13&lt;=N13,"ENCOMENDAR","OK"))</f>
        <v/>
      </c>
      <c r="Q13" s="8">
        <f>IF(P13="ENCOMENDAR",MAX(0,N(O13)-L13),"")</f>
        <v/>
      </c>
      <c r="R13" s="9">
        <f>IF(A13="","",N(K13)*N(G13))</f>
        <v/>
      </c>
    </row>
    <row r="14">
      <c r="A14" s="5" t="n"/>
      <c r="B14" s="6" t="n"/>
      <c r="C14" s="5" t="n"/>
      <c r="D14" s="5" t="n"/>
      <c r="E14" s="5" t="n"/>
      <c r="F14" s="5" t="n"/>
      <c r="G14" s="7" t="n"/>
      <c r="H14" s="5" t="n"/>
      <c r="I14" s="8">
        <f>IF(A14="","",SUMIFS(Movimentos!$D:$D,Movimentos!$B:$B,A14,Movimentos!$C:$C,"Entrada"))</f>
        <v/>
      </c>
      <c r="J14" s="8">
        <f>IF(A14="","",SUMIFS(Movimentos!$D:$D,Movimentos!$B:$B,A14,Movimentos!$C:$C,"Saída"))</f>
        <v/>
      </c>
      <c r="K14" s="8">
        <f>IF(A14="","",SUMIFS(Movimentos!$D:$D,Movimentos!$B:$B,A14,Movimentos!$C:$C,"Quebra"))</f>
        <v/>
      </c>
      <c r="L14" s="8">
        <f>IF(A14="","",N(H14)+N(I14)-N(J14)-N(K14))</f>
        <v/>
      </c>
      <c r="M14" s="9">
        <f>IF(A14="","",L14*N(G14))</f>
        <v/>
      </c>
      <c r="N14" s="5" t="n"/>
      <c r="O14" s="5" t="n"/>
      <c r="P14" s="8">
        <f>IF(OR(A14="",N14=""),"",IF(L14&lt;=N14,"ENCOMENDAR","OK"))</f>
        <v/>
      </c>
      <c r="Q14" s="8">
        <f>IF(P14="ENCOMENDAR",MAX(0,N(O14)-L14),"")</f>
        <v/>
      </c>
      <c r="R14" s="9">
        <f>IF(A14="","",N(K14)*N(G14))</f>
        <v/>
      </c>
    </row>
    <row r="15">
      <c r="A15" s="5" t="n"/>
      <c r="B15" s="6" t="n"/>
      <c r="C15" s="5" t="n"/>
      <c r="D15" s="5" t="n"/>
      <c r="E15" s="5" t="n"/>
      <c r="F15" s="5" t="n"/>
      <c r="G15" s="7" t="n"/>
      <c r="H15" s="5" t="n"/>
      <c r="I15" s="8">
        <f>IF(A15="","",SUMIFS(Movimentos!$D:$D,Movimentos!$B:$B,A15,Movimentos!$C:$C,"Entrada"))</f>
        <v/>
      </c>
      <c r="J15" s="8">
        <f>IF(A15="","",SUMIFS(Movimentos!$D:$D,Movimentos!$B:$B,A15,Movimentos!$C:$C,"Saída"))</f>
        <v/>
      </c>
      <c r="K15" s="8">
        <f>IF(A15="","",SUMIFS(Movimentos!$D:$D,Movimentos!$B:$B,A15,Movimentos!$C:$C,"Quebra"))</f>
        <v/>
      </c>
      <c r="L15" s="8">
        <f>IF(A15="","",N(H15)+N(I15)-N(J15)-N(K15))</f>
        <v/>
      </c>
      <c r="M15" s="9">
        <f>IF(A15="","",L15*N(G15))</f>
        <v/>
      </c>
      <c r="N15" s="5" t="n"/>
      <c r="O15" s="5" t="n"/>
      <c r="P15" s="8">
        <f>IF(OR(A15="",N15=""),"",IF(L15&lt;=N15,"ENCOMENDAR","OK"))</f>
        <v/>
      </c>
      <c r="Q15" s="8">
        <f>IF(P15="ENCOMENDAR",MAX(0,N(O15)-L15),"")</f>
        <v/>
      </c>
      <c r="R15" s="9">
        <f>IF(A15="","",N(K15)*N(G15))</f>
        <v/>
      </c>
    </row>
    <row r="16">
      <c r="A16" s="5" t="n"/>
      <c r="B16" s="6" t="n"/>
      <c r="C16" s="5" t="n"/>
      <c r="D16" s="5" t="n"/>
      <c r="E16" s="5" t="n"/>
      <c r="F16" s="5" t="n"/>
      <c r="G16" s="7" t="n"/>
      <c r="H16" s="5" t="n"/>
      <c r="I16" s="8">
        <f>IF(A16="","",SUMIFS(Movimentos!$D:$D,Movimentos!$B:$B,A16,Movimentos!$C:$C,"Entrada"))</f>
        <v/>
      </c>
      <c r="J16" s="8">
        <f>IF(A16="","",SUMIFS(Movimentos!$D:$D,Movimentos!$B:$B,A16,Movimentos!$C:$C,"Saída"))</f>
        <v/>
      </c>
      <c r="K16" s="8">
        <f>IF(A16="","",SUMIFS(Movimentos!$D:$D,Movimentos!$B:$B,A16,Movimentos!$C:$C,"Quebra"))</f>
        <v/>
      </c>
      <c r="L16" s="8">
        <f>IF(A16="","",N(H16)+N(I16)-N(J16)-N(K16))</f>
        <v/>
      </c>
      <c r="M16" s="9">
        <f>IF(A16="","",L16*N(G16))</f>
        <v/>
      </c>
      <c r="N16" s="5" t="n"/>
      <c r="O16" s="5" t="n"/>
      <c r="P16" s="8">
        <f>IF(OR(A16="",N16=""),"",IF(L16&lt;=N16,"ENCOMENDAR","OK"))</f>
        <v/>
      </c>
      <c r="Q16" s="8">
        <f>IF(P16="ENCOMENDAR",MAX(0,N(O16)-L16),"")</f>
        <v/>
      </c>
      <c r="R16" s="9">
        <f>IF(A16="","",N(K16)*N(G16))</f>
        <v/>
      </c>
    </row>
    <row r="17">
      <c r="A17" s="5" t="n"/>
      <c r="B17" s="6" t="n"/>
      <c r="C17" s="5" t="n"/>
      <c r="D17" s="5" t="n"/>
      <c r="E17" s="5" t="n"/>
      <c r="F17" s="5" t="n"/>
      <c r="G17" s="7" t="n"/>
      <c r="H17" s="5" t="n"/>
      <c r="I17" s="8">
        <f>IF(A17="","",SUMIFS(Movimentos!$D:$D,Movimentos!$B:$B,A17,Movimentos!$C:$C,"Entrada"))</f>
        <v/>
      </c>
      <c r="J17" s="8">
        <f>IF(A17="","",SUMIFS(Movimentos!$D:$D,Movimentos!$B:$B,A17,Movimentos!$C:$C,"Saída"))</f>
        <v/>
      </c>
      <c r="K17" s="8">
        <f>IF(A17="","",SUMIFS(Movimentos!$D:$D,Movimentos!$B:$B,A17,Movimentos!$C:$C,"Quebra"))</f>
        <v/>
      </c>
      <c r="L17" s="8">
        <f>IF(A17="","",N(H17)+N(I17)-N(J17)-N(K17))</f>
        <v/>
      </c>
      <c r="M17" s="9">
        <f>IF(A17="","",L17*N(G17))</f>
        <v/>
      </c>
      <c r="N17" s="5" t="n"/>
      <c r="O17" s="5" t="n"/>
      <c r="P17" s="8">
        <f>IF(OR(A17="",N17=""),"",IF(L17&lt;=N17,"ENCOMENDAR","OK"))</f>
        <v/>
      </c>
      <c r="Q17" s="8">
        <f>IF(P17="ENCOMENDAR",MAX(0,N(O17)-L17),"")</f>
        <v/>
      </c>
      <c r="R17" s="9">
        <f>IF(A17="","",N(K17)*N(G17))</f>
        <v/>
      </c>
    </row>
    <row r="18">
      <c r="A18" s="5" t="n"/>
      <c r="B18" s="6" t="n"/>
      <c r="C18" s="5" t="n"/>
      <c r="D18" s="5" t="n"/>
      <c r="E18" s="5" t="n"/>
      <c r="F18" s="5" t="n"/>
      <c r="G18" s="7" t="n"/>
      <c r="H18" s="5" t="n"/>
      <c r="I18" s="8">
        <f>IF(A18="","",SUMIFS(Movimentos!$D:$D,Movimentos!$B:$B,A18,Movimentos!$C:$C,"Entrada"))</f>
        <v/>
      </c>
      <c r="J18" s="8">
        <f>IF(A18="","",SUMIFS(Movimentos!$D:$D,Movimentos!$B:$B,A18,Movimentos!$C:$C,"Saída"))</f>
        <v/>
      </c>
      <c r="K18" s="8">
        <f>IF(A18="","",SUMIFS(Movimentos!$D:$D,Movimentos!$B:$B,A18,Movimentos!$C:$C,"Quebra"))</f>
        <v/>
      </c>
      <c r="L18" s="8">
        <f>IF(A18="","",N(H18)+N(I18)-N(J18)-N(K18))</f>
        <v/>
      </c>
      <c r="M18" s="9">
        <f>IF(A18="","",L18*N(G18))</f>
        <v/>
      </c>
      <c r="N18" s="5" t="n"/>
      <c r="O18" s="5" t="n"/>
      <c r="P18" s="8">
        <f>IF(OR(A18="",N18=""),"",IF(L18&lt;=N18,"ENCOMENDAR","OK"))</f>
        <v/>
      </c>
      <c r="Q18" s="8">
        <f>IF(P18="ENCOMENDAR",MAX(0,N(O18)-L18),"")</f>
        <v/>
      </c>
      <c r="R18" s="9">
        <f>IF(A18="","",N(K18)*N(G18))</f>
        <v/>
      </c>
    </row>
    <row r="19">
      <c r="A19" s="5" t="n"/>
      <c r="B19" s="6" t="n"/>
      <c r="C19" s="5" t="n"/>
      <c r="D19" s="5" t="n"/>
      <c r="E19" s="5" t="n"/>
      <c r="F19" s="5" t="n"/>
      <c r="G19" s="7" t="n"/>
      <c r="H19" s="5" t="n"/>
      <c r="I19" s="8">
        <f>IF(A19="","",SUMIFS(Movimentos!$D:$D,Movimentos!$B:$B,A19,Movimentos!$C:$C,"Entrada"))</f>
        <v/>
      </c>
      <c r="J19" s="8">
        <f>IF(A19="","",SUMIFS(Movimentos!$D:$D,Movimentos!$B:$B,A19,Movimentos!$C:$C,"Saída"))</f>
        <v/>
      </c>
      <c r="K19" s="8">
        <f>IF(A19="","",SUMIFS(Movimentos!$D:$D,Movimentos!$B:$B,A19,Movimentos!$C:$C,"Quebra"))</f>
        <v/>
      </c>
      <c r="L19" s="8">
        <f>IF(A19="","",N(H19)+N(I19)-N(J19)-N(K19))</f>
        <v/>
      </c>
      <c r="M19" s="9">
        <f>IF(A19="","",L19*N(G19))</f>
        <v/>
      </c>
      <c r="N19" s="5" t="n"/>
      <c r="O19" s="5" t="n"/>
      <c r="P19" s="8">
        <f>IF(OR(A19="",N19=""),"",IF(L19&lt;=N19,"ENCOMENDAR","OK"))</f>
        <v/>
      </c>
      <c r="Q19" s="8">
        <f>IF(P19="ENCOMENDAR",MAX(0,N(O19)-L19),"")</f>
        <v/>
      </c>
      <c r="R19" s="9">
        <f>IF(A19="","",N(K19)*N(G19))</f>
        <v/>
      </c>
    </row>
    <row r="20">
      <c r="A20" s="5" t="n"/>
      <c r="B20" s="6" t="n"/>
      <c r="C20" s="5" t="n"/>
      <c r="D20" s="5" t="n"/>
      <c r="E20" s="5" t="n"/>
      <c r="F20" s="5" t="n"/>
      <c r="G20" s="7" t="n"/>
      <c r="H20" s="5" t="n"/>
      <c r="I20" s="8">
        <f>IF(A20="","",SUMIFS(Movimentos!$D:$D,Movimentos!$B:$B,A20,Movimentos!$C:$C,"Entrada"))</f>
        <v/>
      </c>
      <c r="J20" s="8">
        <f>IF(A20="","",SUMIFS(Movimentos!$D:$D,Movimentos!$B:$B,A20,Movimentos!$C:$C,"Saída"))</f>
        <v/>
      </c>
      <c r="K20" s="8">
        <f>IF(A20="","",SUMIFS(Movimentos!$D:$D,Movimentos!$B:$B,A20,Movimentos!$C:$C,"Quebra"))</f>
        <v/>
      </c>
      <c r="L20" s="8">
        <f>IF(A20="","",N(H20)+N(I20)-N(J20)-N(K20))</f>
        <v/>
      </c>
      <c r="M20" s="9">
        <f>IF(A20="","",L20*N(G20))</f>
        <v/>
      </c>
      <c r="N20" s="5" t="n"/>
      <c r="O20" s="5" t="n"/>
      <c r="P20" s="8">
        <f>IF(OR(A20="",N20=""),"",IF(L20&lt;=N20,"ENCOMENDAR","OK"))</f>
        <v/>
      </c>
      <c r="Q20" s="8">
        <f>IF(P20="ENCOMENDAR",MAX(0,N(O20)-L20),"")</f>
        <v/>
      </c>
      <c r="R20" s="9">
        <f>IF(A20="","",N(K20)*N(G20))</f>
        <v/>
      </c>
    </row>
    <row r="21">
      <c r="A21" s="5" t="n"/>
      <c r="B21" s="6" t="n"/>
      <c r="C21" s="5" t="n"/>
      <c r="D21" s="5" t="n"/>
      <c r="E21" s="5" t="n"/>
      <c r="F21" s="5" t="n"/>
      <c r="G21" s="7" t="n"/>
      <c r="H21" s="5" t="n"/>
      <c r="I21" s="8">
        <f>IF(A21="","",SUMIFS(Movimentos!$D:$D,Movimentos!$B:$B,A21,Movimentos!$C:$C,"Entrada"))</f>
        <v/>
      </c>
      <c r="J21" s="8">
        <f>IF(A21="","",SUMIFS(Movimentos!$D:$D,Movimentos!$B:$B,A21,Movimentos!$C:$C,"Saída"))</f>
        <v/>
      </c>
      <c r="K21" s="8">
        <f>IF(A21="","",SUMIFS(Movimentos!$D:$D,Movimentos!$B:$B,A21,Movimentos!$C:$C,"Quebra"))</f>
        <v/>
      </c>
      <c r="L21" s="8">
        <f>IF(A21="","",N(H21)+N(I21)-N(J21)-N(K21))</f>
        <v/>
      </c>
      <c r="M21" s="9">
        <f>IF(A21="","",L21*N(G21))</f>
        <v/>
      </c>
      <c r="N21" s="5" t="n"/>
      <c r="O21" s="5" t="n"/>
      <c r="P21" s="8">
        <f>IF(OR(A21="",N21=""),"",IF(L21&lt;=N21,"ENCOMENDAR","OK"))</f>
        <v/>
      </c>
      <c r="Q21" s="8">
        <f>IF(P21="ENCOMENDAR",MAX(0,N(O21)-L21),"")</f>
        <v/>
      </c>
      <c r="R21" s="9">
        <f>IF(A21="","",N(K21)*N(G21))</f>
        <v/>
      </c>
    </row>
    <row r="22">
      <c r="A22" s="5" t="n"/>
      <c r="B22" s="6" t="n"/>
      <c r="C22" s="5" t="n"/>
      <c r="D22" s="5" t="n"/>
      <c r="E22" s="5" t="n"/>
      <c r="F22" s="5" t="n"/>
      <c r="G22" s="7" t="n"/>
      <c r="H22" s="5" t="n"/>
      <c r="I22" s="8">
        <f>IF(A22="","",SUMIFS(Movimentos!$D:$D,Movimentos!$B:$B,A22,Movimentos!$C:$C,"Entrada"))</f>
        <v/>
      </c>
      <c r="J22" s="8">
        <f>IF(A22="","",SUMIFS(Movimentos!$D:$D,Movimentos!$B:$B,A22,Movimentos!$C:$C,"Saída"))</f>
        <v/>
      </c>
      <c r="K22" s="8">
        <f>IF(A22="","",SUMIFS(Movimentos!$D:$D,Movimentos!$B:$B,A22,Movimentos!$C:$C,"Quebra"))</f>
        <v/>
      </c>
      <c r="L22" s="8">
        <f>IF(A22="","",N(H22)+N(I22)-N(J22)-N(K22))</f>
        <v/>
      </c>
      <c r="M22" s="9">
        <f>IF(A22="","",L22*N(G22))</f>
        <v/>
      </c>
      <c r="N22" s="5" t="n"/>
      <c r="O22" s="5" t="n"/>
      <c r="P22" s="8">
        <f>IF(OR(A22="",N22=""),"",IF(L22&lt;=N22,"ENCOMENDAR","OK"))</f>
        <v/>
      </c>
      <c r="Q22" s="8">
        <f>IF(P22="ENCOMENDAR",MAX(0,N(O22)-L22),"")</f>
        <v/>
      </c>
      <c r="R22" s="9">
        <f>IF(A22="","",N(K22)*N(G22))</f>
        <v/>
      </c>
    </row>
    <row r="23">
      <c r="A23" s="5" t="n"/>
      <c r="B23" s="6" t="n"/>
      <c r="C23" s="5" t="n"/>
      <c r="D23" s="5" t="n"/>
      <c r="E23" s="5" t="n"/>
      <c r="F23" s="5" t="n"/>
      <c r="G23" s="7" t="n"/>
      <c r="H23" s="5" t="n"/>
      <c r="I23" s="8">
        <f>IF(A23="","",SUMIFS(Movimentos!$D:$D,Movimentos!$B:$B,A23,Movimentos!$C:$C,"Entrada"))</f>
        <v/>
      </c>
      <c r="J23" s="8">
        <f>IF(A23="","",SUMIFS(Movimentos!$D:$D,Movimentos!$B:$B,A23,Movimentos!$C:$C,"Saída"))</f>
        <v/>
      </c>
      <c r="K23" s="8">
        <f>IF(A23="","",SUMIFS(Movimentos!$D:$D,Movimentos!$B:$B,A23,Movimentos!$C:$C,"Quebra"))</f>
        <v/>
      </c>
      <c r="L23" s="8">
        <f>IF(A23="","",N(H23)+N(I23)-N(J23)-N(K23))</f>
        <v/>
      </c>
      <c r="M23" s="9">
        <f>IF(A23="","",L23*N(G23))</f>
        <v/>
      </c>
      <c r="N23" s="5" t="n"/>
      <c r="O23" s="5" t="n"/>
      <c r="P23" s="8">
        <f>IF(OR(A23="",N23=""),"",IF(L23&lt;=N23,"ENCOMENDAR","OK"))</f>
        <v/>
      </c>
      <c r="Q23" s="8">
        <f>IF(P23="ENCOMENDAR",MAX(0,N(O23)-L23),"")</f>
        <v/>
      </c>
      <c r="R23" s="9">
        <f>IF(A23="","",N(K23)*N(G23))</f>
        <v/>
      </c>
    </row>
    <row r="24">
      <c r="A24" s="5" t="n"/>
      <c r="B24" s="6" t="n"/>
      <c r="C24" s="5" t="n"/>
      <c r="D24" s="5" t="n"/>
      <c r="E24" s="5" t="n"/>
      <c r="F24" s="5" t="n"/>
      <c r="G24" s="7" t="n"/>
      <c r="H24" s="5" t="n"/>
      <c r="I24" s="8">
        <f>IF(A24="","",SUMIFS(Movimentos!$D:$D,Movimentos!$B:$B,A24,Movimentos!$C:$C,"Entrada"))</f>
        <v/>
      </c>
      <c r="J24" s="8">
        <f>IF(A24="","",SUMIFS(Movimentos!$D:$D,Movimentos!$B:$B,A24,Movimentos!$C:$C,"Saída"))</f>
        <v/>
      </c>
      <c r="K24" s="8">
        <f>IF(A24="","",SUMIFS(Movimentos!$D:$D,Movimentos!$B:$B,A24,Movimentos!$C:$C,"Quebra"))</f>
        <v/>
      </c>
      <c r="L24" s="8">
        <f>IF(A24="","",N(H24)+N(I24)-N(J24)-N(K24))</f>
        <v/>
      </c>
      <c r="M24" s="9">
        <f>IF(A24="","",L24*N(G24))</f>
        <v/>
      </c>
      <c r="N24" s="5" t="n"/>
      <c r="O24" s="5" t="n"/>
      <c r="P24" s="8">
        <f>IF(OR(A24="",N24=""),"",IF(L24&lt;=N24,"ENCOMENDAR","OK"))</f>
        <v/>
      </c>
      <c r="Q24" s="8">
        <f>IF(P24="ENCOMENDAR",MAX(0,N(O24)-L24),"")</f>
        <v/>
      </c>
      <c r="R24" s="9">
        <f>IF(A24="","",N(K24)*N(G24))</f>
        <v/>
      </c>
    </row>
    <row r="25">
      <c r="A25" s="5" t="n"/>
      <c r="B25" s="6" t="n"/>
      <c r="C25" s="5" t="n"/>
      <c r="D25" s="5" t="n"/>
      <c r="E25" s="5" t="n"/>
      <c r="F25" s="5" t="n"/>
      <c r="G25" s="7" t="n"/>
      <c r="H25" s="5" t="n"/>
      <c r="I25" s="8">
        <f>IF(A25="","",SUMIFS(Movimentos!$D:$D,Movimentos!$B:$B,A25,Movimentos!$C:$C,"Entrada"))</f>
        <v/>
      </c>
      <c r="J25" s="8">
        <f>IF(A25="","",SUMIFS(Movimentos!$D:$D,Movimentos!$B:$B,A25,Movimentos!$C:$C,"Saída"))</f>
        <v/>
      </c>
      <c r="K25" s="8">
        <f>IF(A25="","",SUMIFS(Movimentos!$D:$D,Movimentos!$B:$B,A25,Movimentos!$C:$C,"Quebra"))</f>
        <v/>
      </c>
      <c r="L25" s="8">
        <f>IF(A25="","",N(H25)+N(I25)-N(J25)-N(K25))</f>
        <v/>
      </c>
      <c r="M25" s="9">
        <f>IF(A25="","",L25*N(G25))</f>
        <v/>
      </c>
      <c r="N25" s="5" t="n"/>
      <c r="O25" s="5" t="n"/>
      <c r="P25" s="8">
        <f>IF(OR(A25="",N25=""),"",IF(L25&lt;=N25,"ENCOMENDAR","OK"))</f>
        <v/>
      </c>
      <c r="Q25" s="8">
        <f>IF(P25="ENCOMENDAR",MAX(0,N(O25)-L25),"")</f>
        <v/>
      </c>
      <c r="R25" s="9">
        <f>IF(A25="","",N(K25)*N(G25))</f>
        <v/>
      </c>
    </row>
    <row r="26">
      <c r="A26" s="5" t="n"/>
      <c r="B26" s="6" t="n"/>
      <c r="C26" s="5" t="n"/>
      <c r="D26" s="5" t="n"/>
      <c r="E26" s="5" t="n"/>
      <c r="F26" s="5" t="n"/>
      <c r="G26" s="7" t="n"/>
      <c r="H26" s="5" t="n"/>
      <c r="I26" s="8">
        <f>IF(A26="","",SUMIFS(Movimentos!$D:$D,Movimentos!$B:$B,A26,Movimentos!$C:$C,"Entrada"))</f>
        <v/>
      </c>
      <c r="J26" s="8">
        <f>IF(A26="","",SUMIFS(Movimentos!$D:$D,Movimentos!$B:$B,A26,Movimentos!$C:$C,"Saída"))</f>
        <v/>
      </c>
      <c r="K26" s="8">
        <f>IF(A26="","",SUMIFS(Movimentos!$D:$D,Movimentos!$B:$B,A26,Movimentos!$C:$C,"Quebra"))</f>
        <v/>
      </c>
      <c r="L26" s="8">
        <f>IF(A26="","",N(H26)+N(I26)-N(J26)-N(K26))</f>
        <v/>
      </c>
      <c r="M26" s="9">
        <f>IF(A26="","",L26*N(G26))</f>
        <v/>
      </c>
      <c r="N26" s="5" t="n"/>
      <c r="O26" s="5" t="n"/>
      <c r="P26" s="8">
        <f>IF(OR(A26="",N26=""),"",IF(L26&lt;=N26,"ENCOMENDAR","OK"))</f>
        <v/>
      </c>
      <c r="Q26" s="8">
        <f>IF(P26="ENCOMENDAR",MAX(0,N(O26)-L26),"")</f>
        <v/>
      </c>
      <c r="R26" s="9">
        <f>IF(A26="","",N(K26)*N(G26))</f>
        <v/>
      </c>
    </row>
    <row r="27">
      <c r="A27" s="5" t="n"/>
      <c r="B27" s="6" t="n"/>
      <c r="C27" s="5" t="n"/>
      <c r="D27" s="5" t="n"/>
      <c r="E27" s="5" t="n"/>
      <c r="F27" s="5" t="n"/>
      <c r="G27" s="7" t="n"/>
      <c r="H27" s="5" t="n"/>
      <c r="I27" s="8">
        <f>IF(A27="","",SUMIFS(Movimentos!$D:$D,Movimentos!$B:$B,A27,Movimentos!$C:$C,"Entrada"))</f>
        <v/>
      </c>
      <c r="J27" s="8">
        <f>IF(A27="","",SUMIFS(Movimentos!$D:$D,Movimentos!$B:$B,A27,Movimentos!$C:$C,"Saída"))</f>
        <v/>
      </c>
      <c r="K27" s="8">
        <f>IF(A27="","",SUMIFS(Movimentos!$D:$D,Movimentos!$B:$B,A27,Movimentos!$C:$C,"Quebra"))</f>
        <v/>
      </c>
      <c r="L27" s="8">
        <f>IF(A27="","",N(H27)+N(I27)-N(J27)-N(K27))</f>
        <v/>
      </c>
      <c r="M27" s="9">
        <f>IF(A27="","",L27*N(G27))</f>
        <v/>
      </c>
      <c r="N27" s="5" t="n"/>
      <c r="O27" s="5" t="n"/>
      <c r="P27" s="8">
        <f>IF(OR(A27="",N27=""),"",IF(L27&lt;=N27,"ENCOMENDAR","OK"))</f>
        <v/>
      </c>
      <c r="Q27" s="8">
        <f>IF(P27="ENCOMENDAR",MAX(0,N(O27)-L27),"")</f>
        <v/>
      </c>
      <c r="R27" s="9">
        <f>IF(A27="","",N(K27)*N(G27))</f>
        <v/>
      </c>
    </row>
    <row r="28">
      <c r="A28" s="5" t="n"/>
      <c r="B28" s="6" t="n"/>
      <c r="C28" s="5" t="n"/>
      <c r="D28" s="5" t="n"/>
      <c r="E28" s="5" t="n"/>
      <c r="F28" s="5" t="n"/>
      <c r="G28" s="7" t="n"/>
      <c r="H28" s="5" t="n"/>
      <c r="I28" s="8">
        <f>IF(A28="","",SUMIFS(Movimentos!$D:$D,Movimentos!$B:$B,A28,Movimentos!$C:$C,"Entrada"))</f>
        <v/>
      </c>
      <c r="J28" s="8">
        <f>IF(A28="","",SUMIFS(Movimentos!$D:$D,Movimentos!$B:$B,A28,Movimentos!$C:$C,"Saída"))</f>
        <v/>
      </c>
      <c r="K28" s="8">
        <f>IF(A28="","",SUMIFS(Movimentos!$D:$D,Movimentos!$B:$B,A28,Movimentos!$C:$C,"Quebra"))</f>
        <v/>
      </c>
      <c r="L28" s="8">
        <f>IF(A28="","",N(H28)+N(I28)-N(J28)-N(K28))</f>
        <v/>
      </c>
      <c r="M28" s="9">
        <f>IF(A28="","",L28*N(G28))</f>
        <v/>
      </c>
      <c r="N28" s="5" t="n"/>
      <c r="O28" s="5" t="n"/>
      <c r="P28" s="8">
        <f>IF(OR(A28="",N28=""),"",IF(L28&lt;=N28,"ENCOMENDAR","OK"))</f>
        <v/>
      </c>
      <c r="Q28" s="8">
        <f>IF(P28="ENCOMENDAR",MAX(0,N(O28)-L28),"")</f>
        <v/>
      </c>
      <c r="R28" s="9">
        <f>IF(A28="","",N(K28)*N(G28))</f>
        <v/>
      </c>
    </row>
    <row r="29">
      <c r="A29" s="5" t="n"/>
      <c r="B29" s="6" t="n"/>
      <c r="C29" s="5" t="n"/>
      <c r="D29" s="5" t="n"/>
      <c r="E29" s="5" t="n"/>
      <c r="F29" s="5" t="n"/>
      <c r="G29" s="7" t="n"/>
      <c r="H29" s="5" t="n"/>
      <c r="I29" s="8">
        <f>IF(A29="","",SUMIFS(Movimentos!$D:$D,Movimentos!$B:$B,A29,Movimentos!$C:$C,"Entrada"))</f>
        <v/>
      </c>
      <c r="J29" s="8">
        <f>IF(A29="","",SUMIFS(Movimentos!$D:$D,Movimentos!$B:$B,A29,Movimentos!$C:$C,"Saída"))</f>
        <v/>
      </c>
      <c r="K29" s="8">
        <f>IF(A29="","",SUMIFS(Movimentos!$D:$D,Movimentos!$B:$B,A29,Movimentos!$C:$C,"Quebra"))</f>
        <v/>
      </c>
      <c r="L29" s="8">
        <f>IF(A29="","",N(H29)+N(I29)-N(J29)-N(K29))</f>
        <v/>
      </c>
      <c r="M29" s="9">
        <f>IF(A29="","",L29*N(G29))</f>
        <v/>
      </c>
      <c r="N29" s="5" t="n"/>
      <c r="O29" s="5" t="n"/>
      <c r="P29" s="8">
        <f>IF(OR(A29="",N29=""),"",IF(L29&lt;=N29,"ENCOMENDAR","OK"))</f>
        <v/>
      </c>
      <c r="Q29" s="8">
        <f>IF(P29="ENCOMENDAR",MAX(0,N(O29)-L29),"")</f>
        <v/>
      </c>
      <c r="R29" s="9">
        <f>IF(A29="","",N(K29)*N(G29))</f>
        <v/>
      </c>
    </row>
    <row r="30">
      <c r="A30" s="5" t="n"/>
      <c r="B30" s="6" t="n"/>
      <c r="C30" s="5" t="n"/>
      <c r="D30" s="5" t="n"/>
      <c r="E30" s="5" t="n"/>
      <c r="F30" s="5" t="n"/>
      <c r="G30" s="7" t="n"/>
      <c r="H30" s="5" t="n"/>
      <c r="I30" s="8">
        <f>IF(A30="","",SUMIFS(Movimentos!$D:$D,Movimentos!$B:$B,A30,Movimentos!$C:$C,"Entrada"))</f>
        <v/>
      </c>
      <c r="J30" s="8">
        <f>IF(A30="","",SUMIFS(Movimentos!$D:$D,Movimentos!$B:$B,A30,Movimentos!$C:$C,"Saída"))</f>
        <v/>
      </c>
      <c r="K30" s="8">
        <f>IF(A30="","",SUMIFS(Movimentos!$D:$D,Movimentos!$B:$B,A30,Movimentos!$C:$C,"Quebra"))</f>
        <v/>
      </c>
      <c r="L30" s="8">
        <f>IF(A30="","",N(H30)+N(I30)-N(J30)-N(K30))</f>
        <v/>
      </c>
      <c r="M30" s="9">
        <f>IF(A30="","",L30*N(G30))</f>
        <v/>
      </c>
      <c r="N30" s="5" t="n"/>
      <c r="O30" s="5" t="n"/>
      <c r="P30" s="8">
        <f>IF(OR(A30="",N30=""),"",IF(L30&lt;=N30,"ENCOMENDAR","OK"))</f>
        <v/>
      </c>
      <c r="Q30" s="8">
        <f>IF(P30="ENCOMENDAR",MAX(0,N(O30)-L30),"")</f>
        <v/>
      </c>
      <c r="R30" s="9">
        <f>IF(A30="","",N(K30)*N(G30))</f>
        <v/>
      </c>
    </row>
    <row r="31">
      <c r="A31" s="5" t="n"/>
      <c r="B31" s="6" t="n"/>
      <c r="C31" s="5" t="n"/>
      <c r="D31" s="5" t="n"/>
      <c r="E31" s="5" t="n"/>
      <c r="F31" s="5" t="n"/>
      <c r="G31" s="7" t="n"/>
      <c r="H31" s="5" t="n"/>
      <c r="I31" s="8">
        <f>IF(A31="","",SUMIFS(Movimentos!$D:$D,Movimentos!$B:$B,A31,Movimentos!$C:$C,"Entrada"))</f>
        <v/>
      </c>
      <c r="J31" s="8">
        <f>IF(A31="","",SUMIFS(Movimentos!$D:$D,Movimentos!$B:$B,A31,Movimentos!$C:$C,"Saída"))</f>
        <v/>
      </c>
      <c r="K31" s="8">
        <f>IF(A31="","",SUMIFS(Movimentos!$D:$D,Movimentos!$B:$B,A31,Movimentos!$C:$C,"Quebra"))</f>
        <v/>
      </c>
      <c r="L31" s="8">
        <f>IF(A31="","",N(H31)+N(I31)-N(J31)-N(K31))</f>
        <v/>
      </c>
      <c r="M31" s="9">
        <f>IF(A31="","",L31*N(G31))</f>
        <v/>
      </c>
      <c r="N31" s="5" t="n"/>
      <c r="O31" s="5" t="n"/>
      <c r="P31" s="8">
        <f>IF(OR(A31="",N31=""),"",IF(L31&lt;=N31,"ENCOMENDAR","OK"))</f>
        <v/>
      </c>
      <c r="Q31" s="8">
        <f>IF(P31="ENCOMENDAR",MAX(0,N(O31)-L31),"")</f>
        <v/>
      </c>
      <c r="R31" s="9">
        <f>IF(A31="","",N(K31)*N(G31))</f>
        <v/>
      </c>
    </row>
    <row r="32">
      <c r="A32" s="5" t="n"/>
      <c r="B32" s="6" t="n"/>
      <c r="C32" s="5" t="n"/>
      <c r="D32" s="5" t="n"/>
      <c r="E32" s="5" t="n"/>
      <c r="F32" s="5" t="n"/>
      <c r="G32" s="7" t="n"/>
      <c r="H32" s="5" t="n"/>
      <c r="I32" s="8">
        <f>IF(A32="","",SUMIFS(Movimentos!$D:$D,Movimentos!$B:$B,A32,Movimentos!$C:$C,"Entrada"))</f>
        <v/>
      </c>
      <c r="J32" s="8">
        <f>IF(A32="","",SUMIFS(Movimentos!$D:$D,Movimentos!$B:$B,A32,Movimentos!$C:$C,"Saída"))</f>
        <v/>
      </c>
      <c r="K32" s="8">
        <f>IF(A32="","",SUMIFS(Movimentos!$D:$D,Movimentos!$B:$B,A32,Movimentos!$C:$C,"Quebra"))</f>
        <v/>
      </c>
      <c r="L32" s="8">
        <f>IF(A32="","",N(H32)+N(I32)-N(J32)-N(K32))</f>
        <v/>
      </c>
      <c r="M32" s="9">
        <f>IF(A32="","",L32*N(G32))</f>
        <v/>
      </c>
      <c r="N32" s="5" t="n"/>
      <c r="O32" s="5" t="n"/>
      <c r="P32" s="8">
        <f>IF(OR(A32="",N32=""),"",IF(L32&lt;=N32,"ENCOMENDAR","OK"))</f>
        <v/>
      </c>
      <c r="Q32" s="8">
        <f>IF(P32="ENCOMENDAR",MAX(0,N(O32)-L32),"")</f>
        <v/>
      </c>
      <c r="R32" s="9">
        <f>IF(A32="","",N(K32)*N(G32))</f>
        <v/>
      </c>
    </row>
    <row r="33">
      <c r="A33" s="5" t="n"/>
      <c r="B33" s="6" t="n"/>
      <c r="C33" s="5" t="n"/>
      <c r="D33" s="5" t="n"/>
      <c r="E33" s="5" t="n"/>
      <c r="F33" s="5" t="n"/>
      <c r="G33" s="7" t="n"/>
      <c r="H33" s="5" t="n"/>
      <c r="I33" s="8">
        <f>IF(A33="","",SUMIFS(Movimentos!$D:$D,Movimentos!$B:$B,A33,Movimentos!$C:$C,"Entrada"))</f>
        <v/>
      </c>
      <c r="J33" s="8">
        <f>IF(A33="","",SUMIFS(Movimentos!$D:$D,Movimentos!$B:$B,A33,Movimentos!$C:$C,"Saída"))</f>
        <v/>
      </c>
      <c r="K33" s="8">
        <f>IF(A33="","",SUMIFS(Movimentos!$D:$D,Movimentos!$B:$B,A33,Movimentos!$C:$C,"Quebra"))</f>
        <v/>
      </c>
      <c r="L33" s="8">
        <f>IF(A33="","",N(H33)+N(I33)-N(J33)-N(K33))</f>
        <v/>
      </c>
      <c r="M33" s="9">
        <f>IF(A33="","",L33*N(G33))</f>
        <v/>
      </c>
      <c r="N33" s="5" t="n"/>
      <c r="O33" s="5" t="n"/>
      <c r="P33" s="8">
        <f>IF(OR(A33="",N33=""),"",IF(L33&lt;=N33,"ENCOMENDAR","OK"))</f>
        <v/>
      </c>
      <c r="Q33" s="8">
        <f>IF(P33="ENCOMENDAR",MAX(0,N(O33)-L33),"")</f>
        <v/>
      </c>
      <c r="R33" s="9">
        <f>IF(A33="","",N(K33)*N(G33))</f>
        <v/>
      </c>
    </row>
    <row r="34">
      <c r="A34" s="5" t="n"/>
      <c r="B34" s="6" t="n"/>
      <c r="C34" s="5" t="n"/>
      <c r="D34" s="5" t="n"/>
      <c r="E34" s="5" t="n"/>
      <c r="F34" s="5" t="n"/>
      <c r="G34" s="7" t="n"/>
      <c r="H34" s="5" t="n"/>
      <c r="I34" s="8">
        <f>IF(A34="","",SUMIFS(Movimentos!$D:$D,Movimentos!$B:$B,A34,Movimentos!$C:$C,"Entrada"))</f>
        <v/>
      </c>
      <c r="J34" s="8">
        <f>IF(A34="","",SUMIFS(Movimentos!$D:$D,Movimentos!$B:$B,A34,Movimentos!$C:$C,"Saída"))</f>
        <v/>
      </c>
      <c r="K34" s="8">
        <f>IF(A34="","",SUMIFS(Movimentos!$D:$D,Movimentos!$B:$B,A34,Movimentos!$C:$C,"Quebra"))</f>
        <v/>
      </c>
      <c r="L34" s="8">
        <f>IF(A34="","",N(H34)+N(I34)-N(J34)-N(K34))</f>
        <v/>
      </c>
      <c r="M34" s="9">
        <f>IF(A34="","",L34*N(G34))</f>
        <v/>
      </c>
      <c r="N34" s="5" t="n"/>
      <c r="O34" s="5" t="n"/>
      <c r="P34" s="8">
        <f>IF(OR(A34="",N34=""),"",IF(L34&lt;=N34,"ENCOMENDAR","OK"))</f>
        <v/>
      </c>
      <c r="Q34" s="8">
        <f>IF(P34="ENCOMENDAR",MAX(0,N(O34)-L34),"")</f>
        <v/>
      </c>
      <c r="R34" s="9">
        <f>IF(A34="","",N(K34)*N(G34))</f>
        <v/>
      </c>
    </row>
    <row r="35">
      <c r="A35" s="5" t="n"/>
      <c r="B35" s="6" t="n"/>
      <c r="C35" s="5" t="n"/>
      <c r="D35" s="5" t="n"/>
      <c r="E35" s="5" t="n"/>
      <c r="F35" s="5" t="n"/>
      <c r="G35" s="7" t="n"/>
      <c r="H35" s="5" t="n"/>
      <c r="I35" s="8">
        <f>IF(A35="","",SUMIFS(Movimentos!$D:$D,Movimentos!$B:$B,A35,Movimentos!$C:$C,"Entrada"))</f>
        <v/>
      </c>
      <c r="J35" s="8">
        <f>IF(A35="","",SUMIFS(Movimentos!$D:$D,Movimentos!$B:$B,A35,Movimentos!$C:$C,"Saída"))</f>
        <v/>
      </c>
      <c r="K35" s="8">
        <f>IF(A35="","",SUMIFS(Movimentos!$D:$D,Movimentos!$B:$B,A35,Movimentos!$C:$C,"Quebra"))</f>
        <v/>
      </c>
      <c r="L35" s="8">
        <f>IF(A35="","",N(H35)+N(I35)-N(J35)-N(K35))</f>
        <v/>
      </c>
      <c r="M35" s="9">
        <f>IF(A35="","",L35*N(G35))</f>
        <v/>
      </c>
      <c r="N35" s="5" t="n"/>
      <c r="O35" s="5" t="n"/>
      <c r="P35" s="8">
        <f>IF(OR(A35="",N35=""),"",IF(L35&lt;=N35,"ENCOMENDAR","OK"))</f>
        <v/>
      </c>
      <c r="Q35" s="8">
        <f>IF(P35="ENCOMENDAR",MAX(0,N(O35)-L35),"")</f>
        <v/>
      </c>
      <c r="R35" s="9">
        <f>IF(A35="","",N(K35)*N(G35))</f>
        <v/>
      </c>
    </row>
    <row r="36">
      <c r="A36" s="5" t="n"/>
      <c r="B36" s="6" t="n"/>
      <c r="C36" s="5" t="n"/>
      <c r="D36" s="5" t="n"/>
      <c r="E36" s="5" t="n"/>
      <c r="F36" s="5" t="n"/>
      <c r="G36" s="7" t="n"/>
      <c r="H36" s="5" t="n"/>
      <c r="I36" s="8">
        <f>IF(A36="","",SUMIFS(Movimentos!$D:$D,Movimentos!$B:$B,A36,Movimentos!$C:$C,"Entrada"))</f>
        <v/>
      </c>
      <c r="J36" s="8">
        <f>IF(A36="","",SUMIFS(Movimentos!$D:$D,Movimentos!$B:$B,A36,Movimentos!$C:$C,"Saída"))</f>
        <v/>
      </c>
      <c r="K36" s="8">
        <f>IF(A36="","",SUMIFS(Movimentos!$D:$D,Movimentos!$B:$B,A36,Movimentos!$C:$C,"Quebra"))</f>
        <v/>
      </c>
      <c r="L36" s="8">
        <f>IF(A36="","",N(H36)+N(I36)-N(J36)-N(K36))</f>
        <v/>
      </c>
      <c r="M36" s="9">
        <f>IF(A36="","",L36*N(G36))</f>
        <v/>
      </c>
      <c r="N36" s="5" t="n"/>
      <c r="O36" s="5" t="n"/>
      <c r="P36" s="8">
        <f>IF(OR(A36="",N36=""),"",IF(L36&lt;=N36,"ENCOMENDAR","OK"))</f>
        <v/>
      </c>
      <c r="Q36" s="8">
        <f>IF(P36="ENCOMENDAR",MAX(0,N(O36)-L36),"")</f>
        <v/>
      </c>
      <c r="R36" s="9">
        <f>IF(A36="","",N(K36)*N(G36))</f>
        <v/>
      </c>
    </row>
    <row r="37">
      <c r="A37" s="5" t="n"/>
      <c r="B37" s="6" t="n"/>
      <c r="C37" s="5" t="n"/>
      <c r="D37" s="5" t="n"/>
      <c r="E37" s="5" t="n"/>
      <c r="F37" s="5" t="n"/>
      <c r="G37" s="7" t="n"/>
      <c r="H37" s="5" t="n"/>
      <c r="I37" s="8">
        <f>IF(A37="","",SUMIFS(Movimentos!$D:$D,Movimentos!$B:$B,A37,Movimentos!$C:$C,"Entrada"))</f>
        <v/>
      </c>
      <c r="J37" s="8">
        <f>IF(A37="","",SUMIFS(Movimentos!$D:$D,Movimentos!$B:$B,A37,Movimentos!$C:$C,"Saída"))</f>
        <v/>
      </c>
      <c r="K37" s="8">
        <f>IF(A37="","",SUMIFS(Movimentos!$D:$D,Movimentos!$B:$B,A37,Movimentos!$C:$C,"Quebra"))</f>
        <v/>
      </c>
      <c r="L37" s="8">
        <f>IF(A37="","",N(H37)+N(I37)-N(J37)-N(K37))</f>
        <v/>
      </c>
      <c r="M37" s="9">
        <f>IF(A37="","",L37*N(G37))</f>
        <v/>
      </c>
      <c r="N37" s="5" t="n"/>
      <c r="O37" s="5" t="n"/>
      <c r="P37" s="8">
        <f>IF(OR(A37="",N37=""),"",IF(L37&lt;=N37,"ENCOMENDAR","OK"))</f>
        <v/>
      </c>
      <c r="Q37" s="8">
        <f>IF(P37="ENCOMENDAR",MAX(0,N(O37)-L37),"")</f>
        <v/>
      </c>
      <c r="R37" s="9">
        <f>IF(A37="","",N(K37)*N(G37))</f>
        <v/>
      </c>
    </row>
    <row r="38">
      <c r="A38" s="5" t="n"/>
      <c r="B38" s="6" t="n"/>
      <c r="C38" s="5" t="n"/>
      <c r="D38" s="5" t="n"/>
      <c r="E38" s="5" t="n"/>
      <c r="F38" s="5" t="n"/>
      <c r="G38" s="7" t="n"/>
      <c r="H38" s="5" t="n"/>
      <c r="I38" s="8">
        <f>IF(A38="","",SUMIFS(Movimentos!$D:$D,Movimentos!$B:$B,A38,Movimentos!$C:$C,"Entrada"))</f>
        <v/>
      </c>
      <c r="J38" s="8">
        <f>IF(A38="","",SUMIFS(Movimentos!$D:$D,Movimentos!$B:$B,A38,Movimentos!$C:$C,"Saída"))</f>
        <v/>
      </c>
      <c r="K38" s="8">
        <f>IF(A38="","",SUMIFS(Movimentos!$D:$D,Movimentos!$B:$B,A38,Movimentos!$C:$C,"Quebra"))</f>
        <v/>
      </c>
      <c r="L38" s="8">
        <f>IF(A38="","",N(H38)+N(I38)-N(J38)-N(K38))</f>
        <v/>
      </c>
      <c r="M38" s="9">
        <f>IF(A38="","",L38*N(G38))</f>
        <v/>
      </c>
      <c r="N38" s="5" t="n"/>
      <c r="O38" s="5" t="n"/>
      <c r="P38" s="8">
        <f>IF(OR(A38="",N38=""),"",IF(L38&lt;=N38,"ENCOMENDAR","OK"))</f>
        <v/>
      </c>
      <c r="Q38" s="8">
        <f>IF(P38="ENCOMENDAR",MAX(0,N(O38)-L38),"")</f>
        <v/>
      </c>
      <c r="R38" s="9">
        <f>IF(A38="","",N(K38)*N(G38))</f>
        <v/>
      </c>
    </row>
    <row r="39">
      <c r="A39" s="5" t="n"/>
      <c r="B39" s="6" t="n"/>
      <c r="C39" s="5" t="n"/>
      <c r="D39" s="5" t="n"/>
      <c r="E39" s="5" t="n"/>
      <c r="F39" s="5" t="n"/>
      <c r="G39" s="7" t="n"/>
      <c r="H39" s="5" t="n"/>
      <c r="I39" s="8">
        <f>IF(A39="","",SUMIFS(Movimentos!$D:$D,Movimentos!$B:$B,A39,Movimentos!$C:$C,"Entrada"))</f>
        <v/>
      </c>
      <c r="J39" s="8">
        <f>IF(A39="","",SUMIFS(Movimentos!$D:$D,Movimentos!$B:$B,A39,Movimentos!$C:$C,"Saída"))</f>
        <v/>
      </c>
      <c r="K39" s="8">
        <f>IF(A39="","",SUMIFS(Movimentos!$D:$D,Movimentos!$B:$B,A39,Movimentos!$C:$C,"Quebra"))</f>
        <v/>
      </c>
      <c r="L39" s="8">
        <f>IF(A39="","",N(H39)+N(I39)-N(J39)-N(K39))</f>
        <v/>
      </c>
      <c r="M39" s="9">
        <f>IF(A39="","",L39*N(G39))</f>
        <v/>
      </c>
      <c r="N39" s="5" t="n"/>
      <c r="O39" s="5" t="n"/>
      <c r="P39" s="8">
        <f>IF(OR(A39="",N39=""),"",IF(L39&lt;=N39,"ENCOMENDAR","OK"))</f>
        <v/>
      </c>
      <c r="Q39" s="8">
        <f>IF(P39="ENCOMENDAR",MAX(0,N(O39)-L39),"")</f>
        <v/>
      </c>
      <c r="R39" s="9">
        <f>IF(A39="","",N(K39)*N(G39))</f>
        <v/>
      </c>
    </row>
    <row r="40">
      <c r="A40" s="5" t="n"/>
      <c r="B40" s="6" t="n"/>
      <c r="C40" s="5" t="n"/>
      <c r="D40" s="5" t="n"/>
      <c r="E40" s="5" t="n"/>
      <c r="F40" s="5" t="n"/>
      <c r="G40" s="7" t="n"/>
      <c r="H40" s="5" t="n"/>
      <c r="I40" s="8">
        <f>IF(A40="","",SUMIFS(Movimentos!$D:$D,Movimentos!$B:$B,A40,Movimentos!$C:$C,"Entrada"))</f>
        <v/>
      </c>
      <c r="J40" s="8">
        <f>IF(A40="","",SUMIFS(Movimentos!$D:$D,Movimentos!$B:$B,A40,Movimentos!$C:$C,"Saída"))</f>
        <v/>
      </c>
      <c r="K40" s="8">
        <f>IF(A40="","",SUMIFS(Movimentos!$D:$D,Movimentos!$B:$B,A40,Movimentos!$C:$C,"Quebra"))</f>
        <v/>
      </c>
      <c r="L40" s="8">
        <f>IF(A40="","",N(H40)+N(I40)-N(J40)-N(K40))</f>
        <v/>
      </c>
      <c r="M40" s="9">
        <f>IF(A40="","",L40*N(G40))</f>
        <v/>
      </c>
      <c r="N40" s="5" t="n"/>
      <c r="O40" s="5" t="n"/>
      <c r="P40" s="8">
        <f>IF(OR(A40="",N40=""),"",IF(L40&lt;=N40,"ENCOMENDAR","OK"))</f>
        <v/>
      </c>
      <c r="Q40" s="8">
        <f>IF(P40="ENCOMENDAR",MAX(0,N(O40)-L40),"")</f>
        <v/>
      </c>
      <c r="R40" s="9">
        <f>IF(A40="","",N(K40)*N(G40))</f>
        <v/>
      </c>
    </row>
    <row r="41">
      <c r="A41" s="5" t="n"/>
      <c r="B41" s="6" t="n"/>
      <c r="C41" s="5" t="n"/>
      <c r="D41" s="5" t="n"/>
      <c r="E41" s="5" t="n"/>
      <c r="F41" s="5" t="n"/>
      <c r="G41" s="7" t="n"/>
      <c r="H41" s="5" t="n"/>
      <c r="I41" s="8">
        <f>IF(A41="","",SUMIFS(Movimentos!$D:$D,Movimentos!$B:$B,A41,Movimentos!$C:$C,"Entrada"))</f>
        <v/>
      </c>
      <c r="J41" s="8">
        <f>IF(A41="","",SUMIFS(Movimentos!$D:$D,Movimentos!$B:$B,A41,Movimentos!$C:$C,"Saída"))</f>
        <v/>
      </c>
      <c r="K41" s="8">
        <f>IF(A41="","",SUMIFS(Movimentos!$D:$D,Movimentos!$B:$B,A41,Movimentos!$C:$C,"Quebra"))</f>
        <v/>
      </c>
      <c r="L41" s="8">
        <f>IF(A41="","",N(H41)+N(I41)-N(J41)-N(K41))</f>
        <v/>
      </c>
      <c r="M41" s="9">
        <f>IF(A41="","",L41*N(G41))</f>
        <v/>
      </c>
      <c r="N41" s="5" t="n"/>
      <c r="O41" s="5" t="n"/>
      <c r="P41" s="8">
        <f>IF(OR(A41="",N41=""),"",IF(L41&lt;=N41,"ENCOMENDAR","OK"))</f>
        <v/>
      </c>
      <c r="Q41" s="8">
        <f>IF(P41="ENCOMENDAR",MAX(0,N(O41)-L41),"")</f>
        <v/>
      </c>
      <c r="R41" s="9">
        <f>IF(A41="","",N(K41)*N(G41))</f>
        <v/>
      </c>
    </row>
    <row r="42">
      <c r="A42" s="5" t="n"/>
      <c r="B42" s="6" t="n"/>
      <c r="C42" s="5" t="n"/>
      <c r="D42" s="5" t="n"/>
      <c r="E42" s="5" t="n"/>
      <c r="F42" s="5" t="n"/>
      <c r="G42" s="7" t="n"/>
      <c r="H42" s="5" t="n"/>
      <c r="I42" s="8">
        <f>IF(A42="","",SUMIFS(Movimentos!$D:$D,Movimentos!$B:$B,A42,Movimentos!$C:$C,"Entrada"))</f>
        <v/>
      </c>
      <c r="J42" s="8">
        <f>IF(A42="","",SUMIFS(Movimentos!$D:$D,Movimentos!$B:$B,A42,Movimentos!$C:$C,"Saída"))</f>
        <v/>
      </c>
      <c r="K42" s="8">
        <f>IF(A42="","",SUMIFS(Movimentos!$D:$D,Movimentos!$B:$B,A42,Movimentos!$C:$C,"Quebra"))</f>
        <v/>
      </c>
      <c r="L42" s="8">
        <f>IF(A42="","",N(H42)+N(I42)-N(J42)-N(K42))</f>
        <v/>
      </c>
      <c r="M42" s="9">
        <f>IF(A42="","",L42*N(G42))</f>
        <v/>
      </c>
      <c r="N42" s="5" t="n"/>
      <c r="O42" s="5" t="n"/>
      <c r="P42" s="8">
        <f>IF(OR(A42="",N42=""),"",IF(L42&lt;=N42,"ENCOMENDAR","OK"))</f>
        <v/>
      </c>
      <c r="Q42" s="8">
        <f>IF(P42="ENCOMENDAR",MAX(0,N(O42)-L42),"")</f>
        <v/>
      </c>
      <c r="R42" s="9">
        <f>IF(A42="","",N(K42)*N(G42))</f>
        <v/>
      </c>
    </row>
    <row r="43">
      <c r="A43" s="5" t="n"/>
      <c r="B43" s="6" t="n"/>
      <c r="C43" s="5" t="n"/>
      <c r="D43" s="5" t="n"/>
      <c r="E43" s="5" t="n"/>
      <c r="F43" s="5" t="n"/>
      <c r="G43" s="7" t="n"/>
      <c r="H43" s="5" t="n"/>
      <c r="I43" s="8">
        <f>IF(A43="","",SUMIFS(Movimentos!$D:$D,Movimentos!$B:$B,A43,Movimentos!$C:$C,"Entrada"))</f>
        <v/>
      </c>
      <c r="J43" s="8">
        <f>IF(A43="","",SUMIFS(Movimentos!$D:$D,Movimentos!$B:$B,A43,Movimentos!$C:$C,"Saída"))</f>
        <v/>
      </c>
      <c r="K43" s="8">
        <f>IF(A43="","",SUMIFS(Movimentos!$D:$D,Movimentos!$B:$B,A43,Movimentos!$C:$C,"Quebra"))</f>
        <v/>
      </c>
      <c r="L43" s="8">
        <f>IF(A43="","",N(H43)+N(I43)-N(J43)-N(K43))</f>
        <v/>
      </c>
      <c r="M43" s="9">
        <f>IF(A43="","",L43*N(G43))</f>
        <v/>
      </c>
      <c r="N43" s="5" t="n"/>
      <c r="O43" s="5" t="n"/>
      <c r="P43" s="8">
        <f>IF(OR(A43="",N43=""),"",IF(L43&lt;=N43,"ENCOMENDAR","OK"))</f>
        <v/>
      </c>
      <c r="Q43" s="8">
        <f>IF(P43="ENCOMENDAR",MAX(0,N(O43)-L43),"")</f>
        <v/>
      </c>
      <c r="R43" s="9">
        <f>IF(A43="","",N(K43)*N(G43))</f>
        <v/>
      </c>
    </row>
    <row r="44">
      <c r="A44" s="5" t="n"/>
      <c r="B44" s="6" t="n"/>
      <c r="C44" s="5" t="n"/>
      <c r="D44" s="5" t="n"/>
      <c r="E44" s="5" t="n"/>
      <c r="F44" s="5" t="n"/>
      <c r="G44" s="7" t="n"/>
      <c r="H44" s="5" t="n"/>
      <c r="I44" s="8">
        <f>IF(A44="","",SUMIFS(Movimentos!$D:$D,Movimentos!$B:$B,A44,Movimentos!$C:$C,"Entrada"))</f>
        <v/>
      </c>
      <c r="J44" s="8">
        <f>IF(A44="","",SUMIFS(Movimentos!$D:$D,Movimentos!$B:$B,A44,Movimentos!$C:$C,"Saída"))</f>
        <v/>
      </c>
      <c r="K44" s="8">
        <f>IF(A44="","",SUMIFS(Movimentos!$D:$D,Movimentos!$B:$B,A44,Movimentos!$C:$C,"Quebra"))</f>
        <v/>
      </c>
      <c r="L44" s="8">
        <f>IF(A44="","",N(H44)+N(I44)-N(J44)-N(K44))</f>
        <v/>
      </c>
      <c r="M44" s="9">
        <f>IF(A44="","",L44*N(G44))</f>
        <v/>
      </c>
      <c r="N44" s="5" t="n"/>
      <c r="O44" s="5" t="n"/>
      <c r="P44" s="8">
        <f>IF(OR(A44="",N44=""),"",IF(L44&lt;=N44,"ENCOMENDAR","OK"))</f>
        <v/>
      </c>
      <c r="Q44" s="8">
        <f>IF(P44="ENCOMENDAR",MAX(0,N(O44)-L44),"")</f>
        <v/>
      </c>
      <c r="R44" s="9">
        <f>IF(A44="","",N(K44)*N(G44))</f>
        <v/>
      </c>
    </row>
    <row r="45">
      <c r="A45" s="5" t="n"/>
      <c r="B45" s="6" t="n"/>
      <c r="C45" s="5" t="n"/>
      <c r="D45" s="5" t="n"/>
      <c r="E45" s="5" t="n"/>
      <c r="F45" s="5" t="n"/>
      <c r="G45" s="7" t="n"/>
      <c r="H45" s="5" t="n"/>
      <c r="I45" s="8">
        <f>IF(A45="","",SUMIFS(Movimentos!$D:$D,Movimentos!$B:$B,A45,Movimentos!$C:$C,"Entrada"))</f>
        <v/>
      </c>
      <c r="J45" s="8">
        <f>IF(A45="","",SUMIFS(Movimentos!$D:$D,Movimentos!$B:$B,A45,Movimentos!$C:$C,"Saída"))</f>
        <v/>
      </c>
      <c r="K45" s="8">
        <f>IF(A45="","",SUMIFS(Movimentos!$D:$D,Movimentos!$B:$B,A45,Movimentos!$C:$C,"Quebra"))</f>
        <v/>
      </c>
      <c r="L45" s="8">
        <f>IF(A45="","",N(H45)+N(I45)-N(J45)-N(K45))</f>
        <v/>
      </c>
      <c r="M45" s="9">
        <f>IF(A45="","",L45*N(G45))</f>
        <v/>
      </c>
      <c r="N45" s="5" t="n"/>
      <c r="O45" s="5" t="n"/>
      <c r="P45" s="8">
        <f>IF(OR(A45="",N45=""),"",IF(L45&lt;=N45,"ENCOMENDAR","OK"))</f>
        <v/>
      </c>
      <c r="Q45" s="8">
        <f>IF(P45="ENCOMENDAR",MAX(0,N(O45)-L45),"")</f>
        <v/>
      </c>
      <c r="R45" s="9">
        <f>IF(A45="","",N(K45)*N(G45))</f>
        <v/>
      </c>
    </row>
    <row r="46">
      <c r="A46" s="5" t="n"/>
      <c r="B46" s="6" t="n"/>
      <c r="C46" s="5" t="n"/>
      <c r="D46" s="5" t="n"/>
      <c r="E46" s="5" t="n"/>
      <c r="F46" s="5" t="n"/>
      <c r="G46" s="7" t="n"/>
      <c r="H46" s="5" t="n"/>
      <c r="I46" s="8">
        <f>IF(A46="","",SUMIFS(Movimentos!$D:$D,Movimentos!$B:$B,A46,Movimentos!$C:$C,"Entrada"))</f>
        <v/>
      </c>
      <c r="J46" s="8">
        <f>IF(A46="","",SUMIFS(Movimentos!$D:$D,Movimentos!$B:$B,A46,Movimentos!$C:$C,"Saída"))</f>
        <v/>
      </c>
      <c r="K46" s="8">
        <f>IF(A46="","",SUMIFS(Movimentos!$D:$D,Movimentos!$B:$B,A46,Movimentos!$C:$C,"Quebra"))</f>
        <v/>
      </c>
      <c r="L46" s="8">
        <f>IF(A46="","",N(H46)+N(I46)-N(J46)-N(K46))</f>
        <v/>
      </c>
      <c r="M46" s="9">
        <f>IF(A46="","",L46*N(G46))</f>
        <v/>
      </c>
      <c r="N46" s="5" t="n"/>
      <c r="O46" s="5" t="n"/>
      <c r="P46" s="8">
        <f>IF(OR(A46="",N46=""),"",IF(L46&lt;=N46,"ENCOMENDAR","OK"))</f>
        <v/>
      </c>
      <c r="Q46" s="8">
        <f>IF(P46="ENCOMENDAR",MAX(0,N(O46)-L46),"")</f>
        <v/>
      </c>
      <c r="R46" s="9">
        <f>IF(A46="","",N(K46)*N(G46))</f>
        <v/>
      </c>
    </row>
    <row r="47">
      <c r="A47" s="5" t="n"/>
      <c r="B47" s="6" t="n"/>
      <c r="C47" s="5" t="n"/>
      <c r="D47" s="5" t="n"/>
      <c r="E47" s="5" t="n"/>
      <c r="F47" s="5" t="n"/>
      <c r="G47" s="7" t="n"/>
      <c r="H47" s="5" t="n"/>
      <c r="I47" s="8">
        <f>IF(A47="","",SUMIFS(Movimentos!$D:$D,Movimentos!$B:$B,A47,Movimentos!$C:$C,"Entrada"))</f>
        <v/>
      </c>
      <c r="J47" s="8">
        <f>IF(A47="","",SUMIFS(Movimentos!$D:$D,Movimentos!$B:$B,A47,Movimentos!$C:$C,"Saída"))</f>
        <v/>
      </c>
      <c r="K47" s="8">
        <f>IF(A47="","",SUMIFS(Movimentos!$D:$D,Movimentos!$B:$B,A47,Movimentos!$C:$C,"Quebra"))</f>
        <v/>
      </c>
      <c r="L47" s="8">
        <f>IF(A47="","",N(H47)+N(I47)-N(J47)-N(K47))</f>
        <v/>
      </c>
      <c r="M47" s="9">
        <f>IF(A47="","",L47*N(G47))</f>
        <v/>
      </c>
      <c r="N47" s="5" t="n"/>
      <c r="O47" s="5" t="n"/>
      <c r="P47" s="8">
        <f>IF(OR(A47="",N47=""),"",IF(L47&lt;=N47,"ENCOMENDAR","OK"))</f>
        <v/>
      </c>
      <c r="Q47" s="8">
        <f>IF(P47="ENCOMENDAR",MAX(0,N(O47)-L47),"")</f>
        <v/>
      </c>
      <c r="R47" s="9">
        <f>IF(A47="","",N(K47)*N(G47))</f>
        <v/>
      </c>
    </row>
    <row r="48">
      <c r="A48" s="5" t="n"/>
      <c r="B48" s="6" t="n"/>
      <c r="C48" s="5" t="n"/>
      <c r="D48" s="5" t="n"/>
      <c r="E48" s="5" t="n"/>
      <c r="F48" s="5" t="n"/>
      <c r="G48" s="7" t="n"/>
      <c r="H48" s="5" t="n"/>
      <c r="I48" s="8">
        <f>IF(A48="","",SUMIFS(Movimentos!$D:$D,Movimentos!$B:$B,A48,Movimentos!$C:$C,"Entrada"))</f>
        <v/>
      </c>
      <c r="J48" s="8">
        <f>IF(A48="","",SUMIFS(Movimentos!$D:$D,Movimentos!$B:$B,A48,Movimentos!$C:$C,"Saída"))</f>
        <v/>
      </c>
      <c r="K48" s="8">
        <f>IF(A48="","",SUMIFS(Movimentos!$D:$D,Movimentos!$B:$B,A48,Movimentos!$C:$C,"Quebra"))</f>
        <v/>
      </c>
      <c r="L48" s="8">
        <f>IF(A48="","",N(H48)+N(I48)-N(J48)-N(K48))</f>
        <v/>
      </c>
      <c r="M48" s="9">
        <f>IF(A48="","",L48*N(G48))</f>
        <v/>
      </c>
      <c r="N48" s="5" t="n"/>
      <c r="O48" s="5" t="n"/>
      <c r="P48" s="8">
        <f>IF(OR(A48="",N48=""),"",IF(L48&lt;=N48,"ENCOMENDAR","OK"))</f>
        <v/>
      </c>
      <c r="Q48" s="8">
        <f>IF(P48="ENCOMENDAR",MAX(0,N(O48)-L48),"")</f>
        <v/>
      </c>
      <c r="R48" s="9">
        <f>IF(A48="","",N(K48)*N(G48))</f>
        <v/>
      </c>
    </row>
    <row r="49">
      <c r="A49" s="5" t="n"/>
      <c r="B49" s="6" t="n"/>
      <c r="C49" s="5" t="n"/>
      <c r="D49" s="5" t="n"/>
      <c r="E49" s="5" t="n"/>
      <c r="F49" s="5" t="n"/>
      <c r="G49" s="7" t="n"/>
      <c r="H49" s="5" t="n"/>
      <c r="I49" s="8">
        <f>IF(A49="","",SUMIFS(Movimentos!$D:$D,Movimentos!$B:$B,A49,Movimentos!$C:$C,"Entrada"))</f>
        <v/>
      </c>
      <c r="J49" s="8">
        <f>IF(A49="","",SUMIFS(Movimentos!$D:$D,Movimentos!$B:$B,A49,Movimentos!$C:$C,"Saída"))</f>
        <v/>
      </c>
      <c r="K49" s="8">
        <f>IF(A49="","",SUMIFS(Movimentos!$D:$D,Movimentos!$B:$B,A49,Movimentos!$C:$C,"Quebra"))</f>
        <v/>
      </c>
      <c r="L49" s="8">
        <f>IF(A49="","",N(H49)+N(I49)-N(J49)-N(K49))</f>
        <v/>
      </c>
      <c r="M49" s="9">
        <f>IF(A49="","",L49*N(G49))</f>
        <v/>
      </c>
      <c r="N49" s="5" t="n"/>
      <c r="O49" s="5" t="n"/>
      <c r="P49" s="8">
        <f>IF(OR(A49="",N49=""),"",IF(L49&lt;=N49,"ENCOMENDAR","OK"))</f>
        <v/>
      </c>
      <c r="Q49" s="8">
        <f>IF(P49="ENCOMENDAR",MAX(0,N(O49)-L49),"")</f>
        <v/>
      </c>
      <c r="R49" s="9">
        <f>IF(A49="","",N(K49)*N(G49))</f>
        <v/>
      </c>
    </row>
    <row r="50">
      <c r="A50" s="5" t="n"/>
      <c r="B50" s="6" t="n"/>
      <c r="C50" s="5" t="n"/>
      <c r="D50" s="5" t="n"/>
      <c r="E50" s="5" t="n"/>
      <c r="F50" s="5" t="n"/>
      <c r="G50" s="7" t="n"/>
      <c r="H50" s="5" t="n"/>
      <c r="I50" s="8">
        <f>IF(A50="","",SUMIFS(Movimentos!$D:$D,Movimentos!$B:$B,A50,Movimentos!$C:$C,"Entrada"))</f>
        <v/>
      </c>
      <c r="J50" s="8">
        <f>IF(A50="","",SUMIFS(Movimentos!$D:$D,Movimentos!$B:$B,A50,Movimentos!$C:$C,"Saída"))</f>
        <v/>
      </c>
      <c r="K50" s="8">
        <f>IF(A50="","",SUMIFS(Movimentos!$D:$D,Movimentos!$B:$B,A50,Movimentos!$C:$C,"Quebra"))</f>
        <v/>
      </c>
      <c r="L50" s="8">
        <f>IF(A50="","",N(H50)+N(I50)-N(J50)-N(K50))</f>
        <v/>
      </c>
      <c r="M50" s="9">
        <f>IF(A50="","",L50*N(G50))</f>
        <v/>
      </c>
      <c r="N50" s="5" t="n"/>
      <c r="O50" s="5" t="n"/>
      <c r="P50" s="8">
        <f>IF(OR(A50="",N50=""),"",IF(L50&lt;=N50,"ENCOMENDAR","OK"))</f>
        <v/>
      </c>
      <c r="Q50" s="8">
        <f>IF(P50="ENCOMENDAR",MAX(0,N(O50)-L50),"")</f>
        <v/>
      </c>
      <c r="R50" s="9">
        <f>IF(A50="","",N(K50)*N(G50))</f>
        <v/>
      </c>
    </row>
    <row r="51">
      <c r="A51" s="5" t="n"/>
      <c r="B51" s="6" t="n"/>
      <c r="C51" s="5" t="n"/>
      <c r="D51" s="5" t="n"/>
      <c r="E51" s="5" t="n"/>
      <c r="F51" s="5" t="n"/>
      <c r="G51" s="7" t="n"/>
      <c r="H51" s="5" t="n"/>
      <c r="I51" s="8">
        <f>IF(A51="","",SUMIFS(Movimentos!$D:$D,Movimentos!$B:$B,A51,Movimentos!$C:$C,"Entrada"))</f>
        <v/>
      </c>
      <c r="J51" s="8">
        <f>IF(A51="","",SUMIFS(Movimentos!$D:$D,Movimentos!$B:$B,A51,Movimentos!$C:$C,"Saída"))</f>
        <v/>
      </c>
      <c r="K51" s="8">
        <f>IF(A51="","",SUMIFS(Movimentos!$D:$D,Movimentos!$B:$B,A51,Movimentos!$C:$C,"Quebra"))</f>
        <v/>
      </c>
      <c r="L51" s="8">
        <f>IF(A51="","",N(H51)+N(I51)-N(J51)-N(K51))</f>
        <v/>
      </c>
      <c r="M51" s="9">
        <f>IF(A51="","",L51*N(G51))</f>
        <v/>
      </c>
      <c r="N51" s="5" t="n"/>
      <c r="O51" s="5" t="n"/>
      <c r="P51" s="8">
        <f>IF(OR(A51="",N51=""),"",IF(L51&lt;=N51,"ENCOMENDAR","OK"))</f>
        <v/>
      </c>
      <c r="Q51" s="8">
        <f>IF(P51="ENCOMENDAR",MAX(0,N(O51)-L51),"")</f>
        <v/>
      </c>
      <c r="R51" s="9">
        <f>IF(A51="","",N(K51)*N(G51))</f>
        <v/>
      </c>
    </row>
    <row r="52">
      <c r="A52" s="5" t="n"/>
      <c r="B52" s="6" t="n"/>
      <c r="C52" s="5" t="n"/>
      <c r="D52" s="5" t="n"/>
      <c r="E52" s="5" t="n"/>
      <c r="F52" s="5" t="n"/>
      <c r="G52" s="7" t="n"/>
      <c r="H52" s="5" t="n"/>
      <c r="I52" s="8">
        <f>IF(A52="","",SUMIFS(Movimentos!$D:$D,Movimentos!$B:$B,A52,Movimentos!$C:$C,"Entrada"))</f>
        <v/>
      </c>
      <c r="J52" s="8">
        <f>IF(A52="","",SUMIFS(Movimentos!$D:$D,Movimentos!$B:$B,A52,Movimentos!$C:$C,"Saída"))</f>
        <v/>
      </c>
      <c r="K52" s="8">
        <f>IF(A52="","",SUMIFS(Movimentos!$D:$D,Movimentos!$B:$B,A52,Movimentos!$C:$C,"Quebra"))</f>
        <v/>
      </c>
      <c r="L52" s="8">
        <f>IF(A52="","",N(H52)+N(I52)-N(J52)-N(K52))</f>
        <v/>
      </c>
      <c r="M52" s="9">
        <f>IF(A52="","",L52*N(G52))</f>
        <v/>
      </c>
      <c r="N52" s="5" t="n"/>
      <c r="O52" s="5" t="n"/>
      <c r="P52" s="8">
        <f>IF(OR(A52="",N52=""),"",IF(L52&lt;=N52,"ENCOMENDAR","OK"))</f>
        <v/>
      </c>
      <c r="Q52" s="8">
        <f>IF(P52="ENCOMENDAR",MAX(0,N(O52)-L52),"")</f>
        <v/>
      </c>
      <c r="R52" s="9">
        <f>IF(A52="","",N(K52)*N(G52))</f>
        <v/>
      </c>
    </row>
    <row r="53">
      <c r="A53" s="5" t="n"/>
      <c r="B53" s="6" t="n"/>
      <c r="C53" s="5" t="n"/>
      <c r="D53" s="5" t="n"/>
      <c r="E53" s="5" t="n"/>
      <c r="F53" s="5" t="n"/>
      <c r="G53" s="7" t="n"/>
      <c r="H53" s="5" t="n"/>
      <c r="I53" s="8">
        <f>IF(A53="","",SUMIFS(Movimentos!$D:$D,Movimentos!$B:$B,A53,Movimentos!$C:$C,"Entrada"))</f>
        <v/>
      </c>
      <c r="J53" s="8">
        <f>IF(A53="","",SUMIFS(Movimentos!$D:$D,Movimentos!$B:$B,A53,Movimentos!$C:$C,"Saída"))</f>
        <v/>
      </c>
      <c r="K53" s="8">
        <f>IF(A53="","",SUMIFS(Movimentos!$D:$D,Movimentos!$B:$B,A53,Movimentos!$C:$C,"Quebra"))</f>
        <v/>
      </c>
      <c r="L53" s="8">
        <f>IF(A53="","",N(H53)+N(I53)-N(J53)-N(K53))</f>
        <v/>
      </c>
      <c r="M53" s="9">
        <f>IF(A53="","",L53*N(G53))</f>
        <v/>
      </c>
      <c r="N53" s="5" t="n"/>
      <c r="O53" s="5" t="n"/>
      <c r="P53" s="8">
        <f>IF(OR(A53="",N53=""),"",IF(L53&lt;=N53,"ENCOMENDAR","OK"))</f>
        <v/>
      </c>
      <c r="Q53" s="8">
        <f>IF(P53="ENCOMENDAR",MAX(0,N(O53)-L53),"")</f>
        <v/>
      </c>
      <c r="R53" s="9">
        <f>IF(A53="","",N(K53)*N(G53))</f>
        <v/>
      </c>
    </row>
    <row r="54">
      <c r="A54" s="5" t="n"/>
      <c r="B54" s="6" t="n"/>
      <c r="C54" s="5" t="n"/>
      <c r="D54" s="5" t="n"/>
      <c r="E54" s="5" t="n"/>
      <c r="F54" s="5" t="n"/>
      <c r="G54" s="7" t="n"/>
      <c r="H54" s="5" t="n"/>
      <c r="I54" s="8">
        <f>IF(A54="","",SUMIFS(Movimentos!$D:$D,Movimentos!$B:$B,A54,Movimentos!$C:$C,"Entrada"))</f>
        <v/>
      </c>
      <c r="J54" s="8">
        <f>IF(A54="","",SUMIFS(Movimentos!$D:$D,Movimentos!$B:$B,A54,Movimentos!$C:$C,"Saída"))</f>
        <v/>
      </c>
      <c r="K54" s="8">
        <f>IF(A54="","",SUMIFS(Movimentos!$D:$D,Movimentos!$B:$B,A54,Movimentos!$C:$C,"Quebra"))</f>
        <v/>
      </c>
      <c r="L54" s="8">
        <f>IF(A54="","",N(H54)+N(I54)-N(J54)-N(K54))</f>
        <v/>
      </c>
      <c r="M54" s="9">
        <f>IF(A54="","",L54*N(G54))</f>
        <v/>
      </c>
      <c r="N54" s="5" t="n"/>
      <c r="O54" s="5" t="n"/>
      <c r="P54" s="8">
        <f>IF(OR(A54="",N54=""),"",IF(L54&lt;=N54,"ENCOMENDAR","OK"))</f>
        <v/>
      </c>
      <c r="Q54" s="8">
        <f>IF(P54="ENCOMENDAR",MAX(0,N(O54)-L54),"")</f>
        <v/>
      </c>
      <c r="R54" s="9">
        <f>IF(A54="","",N(K54)*N(G54))</f>
        <v/>
      </c>
    </row>
    <row r="55">
      <c r="A55" s="5" t="n"/>
      <c r="B55" s="6" t="n"/>
      <c r="C55" s="5" t="n"/>
      <c r="D55" s="5" t="n"/>
      <c r="E55" s="5" t="n"/>
      <c r="F55" s="5" t="n"/>
      <c r="G55" s="7" t="n"/>
      <c r="H55" s="5" t="n"/>
      <c r="I55" s="8">
        <f>IF(A55="","",SUMIFS(Movimentos!$D:$D,Movimentos!$B:$B,A55,Movimentos!$C:$C,"Entrada"))</f>
        <v/>
      </c>
      <c r="J55" s="8">
        <f>IF(A55="","",SUMIFS(Movimentos!$D:$D,Movimentos!$B:$B,A55,Movimentos!$C:$C,"Saída"))</f>
        <v/>
      </c>
      <c r="K55" s="8">
        <f>IF(A55="","",SUMIFS(Movimentos!$D:$D,Movimentos!$B:$B,A55,Movimentos!$C:$C,"Quebra"))</f>
        <v/>
      </c>
      <c r="L55" s="8">
        <f>IF(A55="","",N(H55)+N(I55)-N(J55)-N(K55))</f>
        <v/>
      </c>
      <c r="M55" s="9">
        <f>IF(A55="","",L55*N(G55))</f>
        <v/>
      </c>
      <c r="N55" s="5" t="n"/>
      <c r="O55" s="5" t="n"/>
      <c r="P55" s="8">
        <f>IF(OR(A55="",N55=""),"",IF(L55&lt;=N55,"ENCOMENDAR","OK"))</f>
        <v/>
      </c>
      <c r="Q55" s="8">
        <f>IF(P55="ENCOMENDAR",MAX(0,N(O55)-L55),"")</f>
        <v/>
      </c>
      <c r="R55" s="9">
        <f>IF(A55="","",N(K55)*N(G55))</f>
        <v/>
      </c>
    </row>
    <row r="56">
      <c r="A56" s="5" t="n"/>
      <c r="B56" s="6" t="n"/>
      <c r="C56" s="5" t="n"/>
      <c r="D56" s="5" t="n"/>
      <c r="E56" s="5" t="n"/>
      <c r="F56" s="5" t="n"/>
      <c r="G56" s="7" t="n"/>
      <c r="H56" s="5" t="n"/>
      <c r="I56" s="8">
        <f>IF(A56="","",SUMIFS(Movimentos!$D:$D,Movimentos!$B:$B,A56,Movimentos!$C:$C,"Entrada"))</f>
        <v/>
      </c>
      <c r="J56" s="8">
        <f>IF(A56="","",SUMIFS(Movimentos!$D:$D,Movimentos!$B:$B,A56,Movimentos!$C:$C,"Saída"))</f>
        <v/>
      </c>
      <c r="K56" s="8">
        <f>IF(A56="","",SUMIFS(Movimentos!$D:$D,Movimentos!$B:$B,A56,Movimentos!$C:$C,"Quebra"))</f>
        <v/>
      </c>
      <c r="L56" s="8">
        <f>IF(A56="","",N(H56)+N(I56)-N(J56)-N(K56))</f>
        <v/>
      </c>
      <c r="M56" s="9">
        <f>IF(A56="","",L56*N(G56))</f>
        <v/>
      </c>
      <c r="N56" s="5" t="n"/>
      <c r="O56" s="5" t="n"/>
      <c r="P56" s="8">
        <f>IF(OR(A56="",N56=""),"",IF(L56&lt;=N56,"ENCOMENDAR","OK"))</f>
        <v/>
      </c>
      <c r="Q56" s="8">
        <f>IF(P56="ENCOMENDAR",MAX(0,N(O56)-L56),"")</f>
        <v/>
      </c>
      <c r="R56" s="9">
        <f>IF(A56="","",N(K56)*N(G56))</f>
        <v/>
      </c>
    </row>
    <row r="57">
      <c r="A57" s="5" t="n"/>
      <c r="B57" s="6" t="n"/>
      <c r="C57" s="5" t="n"/>
      <c r="D57" s="5" t="n"/>
      <c r="E57" s="5" t="n"/>
      <c r="F57" s="5" t="n"/>
      <c r="G57" s="7" t="n"/>
      <c r="H57" s="5" t="n"/>
      <c r="I57" s="8">
        <f>IF(A57="","",SUMIFS(Movimentos!$D:$D,Movimentos!$B:$B,A57,Movimentos!$C:$C,"Entrada"))</f>
        <v/>
      </c>
      <c r="J57" s="8">
        <f>IF(A57="","",SUMIFS(Movimentos!$D:$D,Movimentos!$B:$B,A57,Movimentos!$C:$C,"Saída"))</f>
        <v/>
      </c>
      <c r="K57" s="8">
        <f>IF(A57="","",SUMIFS(Movimentos!$D:$D,Movimentos!$B:$B,A57,Movimentos!$C:$C,"Quebra"))</f>
        <v/>
      </c>
      <c r="L57" s="8">
        <f>IF(A57="","",N(H57)+N(I57)-N(J57)-N(K57))</f>
        <v/>
      </c>
      <c r="M57" s="9">
        <f>IF(A57="","",L57*N(G57))</f>
        <v/>
      </c>
      <c r="N57" s="5" t="n"/>
      <c r="O57" s="5" t="n"/>
      <c r="P57" s="8">
        <f>IF(OR(A57="",N57=""),"",IF(L57&lt;=N57,"ENCOMENDAR","OK"))</f>
        <v/>
      </c>
      <c r="Q57" s="8">
        <f>IF(P57="ENCOMENDAR",MAX(0,N(O57)-L57),"")</f>
        <v/>
      </c>
      <c r="R57" s="9">
        <f>IF(A57="","",N(K57)*N(G57))</f>
        <v/>
      </c>
    </row>
    <row r="58">
      <c r="A58" s="5" t="n"/>
      <c r="B58" s="6" t="n"/>
      <c r="C58" s="5" t="n"/>
      <c r="D58" s="5" t="n"/>
      <c r="E58" s="5" t="n"/>
      <c r="F58" s="5" t="n"/>
      <c r="G58" s="7" t="n"/>
      <c r="H58" s="5" t="n"/>
      <c r="I58" s="8">
        <f>IF(A58="","",SUMIFS(Movimentos!$D:$D,Movimentos!$B:$B,A58,Movimentos!$C:$C,"Entrada"))</f>
        <v/>
      </c>
      <c r="J58" s="8">
        <f>IF(A58="","",SUMIFS(Movimentos!$D:$D,Movimentos!$B:$B,A58,Movimentos!$C:$C,"Saída"))</f>
        <v/>
      </c>
      <c r="K58" s="8">
        <f>IF(A58="","",SUMIFS(Movimentos!$D:$D,Movimentos!$B:$B,A58,Movimentos!$C:$C,"Quebra"))</f>
        <v/>
      </c>
      <c r="L58" s="8">
        <f>IF(A58="","",N(H58)+N(I58)-N(J58)-N(K58))</f>
        <v/>
      </c>
      <c r="M58" s="9">
        <f>IF(A58="","",L58*N(G58))</f>
        <v/>
      </c>
      <c r="N58" s="5" t="n"/>
      <c r="O58" s="5" t="n"/>
      <c r="P58" s="8">
        <f>IF(OR(A58="",N58=""),"",IF(L58&lt;=N58,"ENCOMENDAR","OK"))</f>
        <v/>
      </c>
      <c r="Q58" s="8">
        <f>IF(P58="ENCOMENDAR",MAX(0,N(O58)-L58),"")</f>
        <v/>
      </c>
      <c r="R58" s="9">
        <f>IF(A58="","",N(K58)*N(G58))</f>
        <v/>
      </c>
    </row>
    <row r="59">
      <c r="A59" s="5" t="n"/>
      <c r="B59" s="6" t="n"/>
      <c r="C59" s="5" t="n"/>
      <c r="D59" s="5" t="n"/>
      <c r="E59" s="5" t="n"/>
      <c r="F59" s="5" t="n"/>
      <c r="G59" s="7" t="n"/>
      <c r="H59" s="5" t="n"/>
      <c r="I59" s="8">
        <f>IF(A59="","",SUMIFS(Movimentos!$D:$D,Movimentos!$B:$B,A59,Movimentos!$C:$C,"Entrada"))</f>
        <v/>
      </c>
      <c r="J59" s="8">
        <f>IF(A59="","",SUMIFS(Movimentos!$D:$D,Movimentos!$B:$B,A59,Movimentos!$C:$C,"Saída"))</f>
        <v/>
      </c>
      <c r="K59" s="8">
        <f>IF(A59="","",SUMIFS(Movimentos!$D:$D,Movimentos!$B:$B,A59,Movimentos!$C:$C,"Quebra"))</f>
        <v/>
      </c>
      <c r="L59" s="8">
        <f>IF(A59="","",N(H59)+N(I59)-N(J59)-N(K59))</f>
        <v/>
      </c>
      <c r="M59" s="9">
        <f>IF(A59="","",L59*N(G59))</f>
        <v/>
      </c>
      <c r="N59" s="5" t="n"/>
      <c r="O59" s="5" t="n"/>
      <c r="P59" s="8">
        <f>IF(OR(A59="",N59=""),"",IF(L59&lt;=N59,"ENCOMENDAR","OK"))</f>
        <v/>
      </c>
      <c r="Q59" s="8">
        <f>IF(P59="ENCOMENDAR",MAX(0,N(O59)-L59),"")</f>
        <v/>
      </c>
      <c r="R59" s="9">
        <f>IF(A59="","",N(K59)*N(G59))</f>
        <v/>
      </c>
    </row>
    <row r="60">
      <c r="A60" s="5" t="n"/>
      <c r="B60" s="6" t="n"/>
      <c r="C60" s="5" t="n"/>
      <c r="D60" s="5" t="n"/>
      <c r="E60" s="5" t="n"/>
      <c r="F60" s="5" t="n"/>
      <c r="G60" s="7" t="n"/>
      <c r="H60" s="5" t="n"/>
      <c r="I60" s="8">
        <f>IF(A60="","",SUMIFS(Movimentos!$D:$D,Movimentos!$B:$B,A60,Movimentos!$C:$C,"Entrada"))</f>
        <v/>
      </c>
      <c r="J60" s="8">
        <f>IF(A60="","",SUMIFS(Movimentos!$D:$D,Movimentos!$B:$B,A60,Movimentos!$C:$C,"Saída"))</f>
        <v/>
      </c>
      <c r="K60" s="8">
        <f>IF(A60="","",SUMIFS(Movimentos!$D:$D,Movimentos!$B:$B,A60,Movimentos!$C:$C,"Quebra"))</f>
        <v/>
      </c>
      <c r="L60" s="8">
        <f>IF(A60="","",N(H60)+N(I60)-N(J60)-N(K60))</f>
        <v/>
      </c>
      <c r="M60" s="9">
        <f>IF(A60="","",L60*N(G60))</f>
        <v/>
      </c>
      <c r="N60" s="5" t="n"/>
      <c r="O60" s="5" t="n"/>
      <c r="P60" s="8">
        <f>IF(OR(A60="",N60=""),"",IF(L60&lt;=N60,"ENCOMENDAR","OK"))</f>
        <v/>
      </c>
      <c r="Q60" s="8">
        <f>IF(P60="ENCOMENDAR",MAX(0,N(O60)-L60),"")</f>
        <v/>
      </c>
      <c r="R60" s="9">
        <f>IF(A60="","",N(K60)*N(G60))</f>
        <v/>
      </c>
    </row>
    <row r="61">
      <c r="A61" s="5" t="n"/>
      <c r="B61" s="6" t="n"/>
      <c r="C61" s="5" t="n"/>
      <c r="D61" s="5" t="n"/>
      <c r="E61" s="5" t="n"/>
      <c r="F61" s="5" t="n"/>
      <c r="G61" s="7" t="n"/>
      <c r="H61" s="5" t="n"/>
      <c r="I61" s="8">
        <f>IF(A61="","",SUMIFS(Movimentos!$D:$D,Movimentos!$B:$B,A61,Movimentos!$C:$C,"Entrada"))</f>
        <v/>
      </c>
      <c r="J61" s="8">
        <f>IF(A61="","",SUMIFS(Movimentos!$D:$D,Movimentos!$B:$B,A61,Movimentos!$C:$C,"Saída"))</f>
        <v/>
      </c>
      <c r="K61" s="8">
        <f>IF(A61="","",SUMIFS(Movimentos!$D:$D,Movimentos!$B:$B,A61,Movimentos!$C:$C,"Quebra"))</f>
        <v/>
      </c>
      <c r="L61" s="8">
        <f>IF(A61="","",N(H61)+N(I61)-N(J61)-N(K61))</f>
        <v/>
      </c>
      <c r="M61" s="9">
        <f>IF(A61="","",L61*N(G61))</f>
        <v/>
      </c>
      <c r="N61" s="5" t="n"/>
      <c r="O61" s="5" t="n"/>
      <c r="P61" s="8">
        <f>IF(OR(A61="",N61=""),"",IF(L61&lt;=N61,"ENCOMENDAR","OK"))</f>
        <v/>
      </c>
      <c r="Q61" s="8">
        <f>IF(P61="ENCOMENDAR",MAX(0,N(O61)-L61),"")</f>
        <v/>
      </c>
      <c r="R61" s="9">
        <f>IF(A61="","",N(K61)*N(G61))</f>
        <v/>
      </c>
    </row>
    <row r="62">
      <c r="A62" s="5" t="n"/>
      <c r="B62" s="6" t="n"/>
      <c r="C62" s="5" t="n"/>
      <c r="D62" s="5" t="n"/>
      <c r="E62" s="5" t="n"/>
      <c r="F62" s="5" t="n"/>
      <c r="G62" s="7" t="n"/>
      <c r="H62" s="5" t="n"/>
      <c r="I62" s="8">
        <f>IF(A62="","",SUMIFS(Movimentos!$D:$D,Movimentos!$B:$B,A62,Movimentos!$C:$C,"Entrada"))</f>
        <v/>
      </c>
      <c r="J62" s="8">
        <f>IF(A62="","",SUMIFS(Movimentos!$D:$D,Movimentos!$B:$B,A62,Movimentos!$C:$C,"Saída"))</f>
        <v/>
      </c>
      <c r="K62" s="8">
        <f>IF(A62="","",SUMIFS(Movimentos!$D:$D,Movimentos!$B:$B,A62,Movimentos!$C:$C,"Quebra"))</f>
        <v/>
      </c>
      <c r="L62" s="8">
        <f>IF(A62="","",N(H62)+N(I62)-N(J62)-N(K62))</f>
        <v/>
      </c>
      <c r="M62" s="9">
        <f>IF(A62="","",L62*N(G62))</f>
        <v/>
      </c>
      <c r="N62" s="5" t="n"/>
      <c r="O62" s="5" t="n"/>
      <c r="P62" s="8">
        <f>IF(OR(A62="",N62=""),"",IF(L62&lt;=N62,"ENCOMENDAR","OK"))</f>
        <v/>
      </c>
      <c r="Q62" s="8">
        <f>IF(P62="ENCOMENDAR",MAX(0,N(O62)-L62),"")</f>
        <v/>
      </c>
      <c r="R62" s="9">
        <f>IF(A62="","",N(K62)*N(G62))</f>
        <v/>
      </c>
    </row>
    <row r="63">
      <c r="A63" s="5" t="n"/>
      <c r="B63" s="6" t="n"/>
      <c r="C63" s="5" t="n"/>
      <c r="D63" s="5" t="n"/>
      <c r="E63" s="5" t="n"/>
      <c r="F63" s="5" t="n"/>
      <c r="G63" s="7" t="n"/>
      <c r="H63" s="5" t="n"/>
      <c r="I63" s="8">
        <f>IF(A63="","",SUMIFS(Movimentos!$D:$D,Movimentos!$B:$B,A63,Movimentos!$C:$C,"Entrada"))</f>
        <v/>
      </c>
      <c r="J63" s="8">
        <f>IF(A63="","",SUMIFS(Movimentos!$D:$D,Movimentos!$B:$B,A63,Movimentos!$C:$C,"Saída"))</f>
        <v/>
      </c>
      <c r="K63" s="8">
        <f>IF(A63="","",SUMIFS(Movimentos!$D:$D,Movimentos!$B:$B,A63,Movimentos!$C:$C,"Quebra"))</f>
        <v/>
      </c>
      <c r="L63" s="8">
        <f>IF(A63="","",N(H63)+N(I63)-N(J63)-N(K63))</f>
        <v/>
      </c>
      <c r="M63" s="9">
        <f>IF(A63="","",L63*N(G63))</f>
        <v/>
      </c>
      <c r="N63" s="5" t="n"/>
      <c r="O63" s="5" t="n"/>
      <c r="P63" s="8">
        <f>IF(OR(A63="",N63=""),"",IF(L63&lt;=N63,"ENCOMENDAR","OK"))</f>
        <v/>
      </c>
      <c r="Q63" s="8">
        <f>IF(P63="ENCOMENDAR",MAX(0,N(O63)-L63),"")</f>
        <v/>
      </c>
      <c r="R63" s="9">
        <f>IF(A63="","",N(K63)*N(G63))</f>
        <v/>
      </c>
    </row>
    <row r="64">
      <c r="A64" s="5" t="n"/>
      <c r="B64" s="6" t="n"/>
      <c r="C64" s="5" t="n"/>
      <c r="D64" s="5" t="n"/>
      <c r="E64" s="5" t="n"/>
      <c r="F64" s="5" t="n"/>
      <c r="G64" s="7" t="n"/>
      <c r="H64" s="5" t="n"/>
      <c r="I64" s="8">
        <f>IF(A64="","",SUMIFS(Movimentos!$D:$D,Movimentos!$B:$B,A64,Movimentos!$C:$C,"Entrada"))</f>
        <v/>
      </c>
      <c r="J64" s="8">
        <f>IF(A64="","",SUMIFS(Movimentos!$D:$D,Movimentos!$B:$B,A64,Movimentos!$C:$C,"Saída"))</f>
        <v/>
      </c>
      <c r="K64" s="8">
        <f>IF(A64="","",SUMIFS(Movimentos!$D:$D,Movimentos!$B:$B,A64,Movimentos!$C:$C,"Quebra"))</f>
        <v/>
      </c>
      <c r="L64" s="8">
        <f>IF(A64="","",N(H64)+N(I64)-N(J64)-N(K64))</f>
        <v/>
      </c>
      <c r="M64" s="9">
        <f>IF(A64="","",L64*N(G64))</f>
        <v/>
      </c>
      <c r="N64" s="5" t="n"/>
      <c r="O64" s="5" t="n"/>
      <c r="P64" s="8">
        <f>IF(OR(A64="",N64=""),"",IF(L64&lt;=N64,"ENCOMENDAR","OK"))</f>
        <v/>
      </c>
      <c r="Q64" s="8">
        <f>IF(P64="ENCOMENDAR",MAX(0,N(O64)-L64),"")</f>
        <v/>
      </c>
      <c r="R64" s="9">
        <f>IF(A64="","",N(K64)*N(G64))</f>
        <v/>
      </c>
    </row>
    <row r="65">
      <c r="A65" s="5" t="n"/>
      <c r="B65" s="6" t="n"/>
      <c r="C65" s="5" t="n"/>
      <c r="D65" s="5" t="n"/>
      <c r="E65" s="5" t="n"/>
      <c r="F65" s="5" t="n"/>
      <c r="G65" s="7" t="n"/>
      <c r="H65" s="5" t="n"/>
      <c r="I65" s="8">
        <f>IF(A65="","",SUMIFS(Movimentos!$D:$D,Movimentos!$B:$B,A65,Movimentos!$C:$C,"Entrada"))</f>
        <v/>
      </c>
      <c r="J65" s="8">
        <f>IF(A65="","",SUMIFS(Movimentos!$D:$D,Movimentos!$B:$B,A65,Movimentos!$C:$C,"Saída"))</f>
        <v/>
      </c>
      <c r="K65" s="8">
        <f>IF(A65="","",SUMIFS(Movimentos!$D:$D,Movimentos!$B:$B,A65,Movimentos!$C:$C,"Quebra"))</f>
        <v/>
      </c>
      <c r="L65" s="8">
        <f>IF(A65="","",N(H65)+N(I65)-N(J65)-N(K65))</f>
        <v/>
      </c>
      <c r="M65" s="9">
        <f>IF(A65="","",L65*N(G65))</f>
        <v/>
      </c>
      <c r="N65" s="5" t="n"/>
      <c r="O65" s="5" t="n"/>
      <c r="P65" s="8">
        <f>IF(OR(A65="",N65=""),"",IF(L65&lt;=N65,"ENCOMENDAR","OK"))</f>
        <v/>
      </c>
      <c r="Q65" s="8">
        <f>IF(P65="ENCOMENDAR",MAX(0,N(O65)-L65),"")</f>
        <v/>
      </c>
      <c r="R65" s="9">
        <f>IF(A65="","",N(K65)*N(G65))</f>
        <v/>
      </c>
    </row>
    <row r="66">
      <c r="A66" s="5" t="n"/>
      <c r="B66" s="6" t="n"/>
      <c r="C66" s="5" t="n"/>
      <c r="D66" s="5" t="n"/>
      <c r="E66" s="5" t="n"/>
      <c r="F66" s="5" t="n"/>
      <c r="G66" s="7" t="n"/>
      <c r="H66" s="5" t="n"/>
      <c r="I66" s="8">
        <f>IF(A66="","",SUMIFS(Movimentos!$D:$D,Movimentos!$B:$B,A66,Movimentos!$C:$C,"Entrada"))</f>
        <v/>
      </c>
      <c r="J66" s="8">
        <f>IF(A66="","",SUMIFS(Movimentos!$D:$D,Movimentos!$B:$B,A66,Movimentos!$C:$C,"Saída"))</f>
        <v/>
      </c>
      <c r="K66" s="8">
        <f>IF(A66="","",SUMIFS(Movimentos!$D:$D,Movimentos!$B:$B,A66,Movimentos!$C:$C,"Quebra"))</f>
        <v/>
      </c>
      <c r="L66" s="8">
        <f>IF(A66="","",N(H66)+N(I66)-N(J66)-N(K66))</f>
        <v/>
      </c>
      <c r="M66" s="9">
        <f>IF(A66="","",L66*N(G66))</f>
        <v/>
      </c>
      <c r="N66" s="5" t="n"/>
      <c r="O66" s="5" t="n"/>
      <c r="P66" s="8">
        <f>IF(OR(A66="",N66=""),"",IF(L66&lt;=N66,"ENCOMENDAR","OK"))</f>
        <v/>
      </c>
      <c r="Q66" s="8">
        <f>IF(P66="ENCOMENDAR",MAX(0,N(O66)-L66),"")</f>
        <v/>
      </c>
      <c r="R66" s="9">
        <f>IF(A66="","",N(K66)*N(G66))</f>
        <v/>
      </c>
    </row>
    <row r="67">
      <c r="A67" s="5" t="n"/>
      <c r="B67" s="6" t="n"/>
      <c r="C67" s="5" t="n"/>
      <c r="D67" s="5" t="n"/>
      <c r="E67" s="5" t="n"/>
      <c r="F67" s="5" t="n"/>
      <c r="G67" s="7" t="n"/>
      <c r="H67" s="5" t="n"/>
      <c r="I67" s="8">
        <f>IF(A67="","",SUMIFS(Movimentos!$D:$D,Movimentos!$B:$B,A67,Movimentos!$C:$C,"Entrada"))</f>
        <v/>
      </c>
      <c r="J67" s="8">
        <f>IF(A67="","",SUMIFS(Movimentos!$D:$D,Movimentos!$B:$B,A67,Movimentos!$C:$C,"Saída"))</f>
        <v/>
      </c>
      <c r="K67" s="8">
        <f>IF(A67="","",SUMIFS(Movimentos!$D:$D,Movimentos!$B:$B,A67,Movimentos!$C:$C,"Quebra"))</f>
        <v/>
      </c>
      <c r="L67" s="8">
        <f>IF(A67="","",N(H67)+N(I67)-N(J67)-N(K67))</f>
        <v/>
      </c>
      <c r="M67" s="9">
        <f>IF(A67="","",L67*N(G67))</f>
        <v/>
      </c>
      <c r="N67" s="5" t="n"/>
      <c r="O67" s="5" t="n"/>
      <c r="P67" s="8">
        <f>IF(OR(A67="",N67=""),"",IF(L67&lt;=N67,"ENCOMENDAR","OK"))</f>
        <v/>
      </c>
      <c r="Q67" s="8">
        <f>IF(P67="ENCOMENDAR",MAX(0,N(O67)-L67),"")</f>
        <v/>
      </c>
      <c r="R67" s="9">
        <f>IF(A67="","",N(K67)*N(G67))</f>
        <v/>
      </c>
    </row>
    <row r="68">
      <c r="A68" s="5" t="n"/>
      <c r="B68" s="6" t="n"/>
      <c r="C68" s="5" t="n"/>
      <c r="D68" s="5" t="n"/>
      <c r="E68" s="5" t="n"/>
      <c r="F68" s="5" t="n"/>
      <c r="G68" s="7" t="n"/>
      <c r="H68" s="5" t="n"/>
      <c r="I68" s="8">
        <f>IF(A68="","",SUMIFS(Movimentos!$D:$D,Movimentos!$B:$B,A68,Movimentos!$C:$C,"Entrada"))</f>
        <v/>
      </c>
      <c r="J68" s="8">
        <f>IF(A68="","",SUMIFS(Movimentos!$D:$D,Movimentos!$B:$B,A68,Movimentos!$C:$C,"Saída"))</f>
        <v/>
      </c>
      <c r="K68" s="8">
        <f>IF(A68="","",SUMIFS(Movimentos!$D:$D,Movimentos!$B:$B,A68,Movimentos!$C:$C,"Quebra"))</f>
        <v/>
      </c>
      <c r="L68" s="8">
        <f>IF(A68="","",N(H68)+N(I68)-N(J68)-N(K68))</f>
        <v/>
      </c>
      <c r="M68" s="9">
        <f>IF(A68="","",L68*N(G68))</f>
        <v/>
      </c>
      <c r="N68" s="5" t="n"/>
      <c r="O68" s="5" t="n"/>
      <c r="P68" s="8">
        <f>IF(OR(A68="",N68=""),"",IF(L68&lt;=N68,"ENCOMENDAR","OK"))</f>
        <v/>
      </c>
      <c r="Q68" s="8">
        <f>IF(P68="ENCOMENDAR",MAX(0,N(O68)-L68),"")</f>
        <v/>
      </c>
      <c r="R68" s="9">
        <f>IF(A68="","",N(K68)*N(G68))</f>
        <v/>
      </c>
    </row>
    <row r="69">
      <c r="A69" s="5" t="n"/>
      <c r="B69" s="6" t="n"/>
      <c r="C69" s="5" t="n"/>
      <c r="D69" s="5" t="n"/>
      <c r="E69" s="5" t="n"/>
      <c r="F69" s="5" t="n"/>
      <c r="G69" s="7" t="n"/>
      <c r="H69" s="5" t="n"/>
      <c r="I69" s="8">
        <f>IF(A69="","",SUMIFS(Movimentos!$D:$D,Movimentos!$B:$B,A69,Movimentos!$C:$C,"Entrada"))</f>
        <v/>
      </c>
      <c r="J69" s="8">
        <f>IF(A69="","",SUMIFS(Movimentos!$D:$D,Movimentos!$B:$B,A69,Movimentos!$C:$C,"Saída"))</f>
        <v/>
      </c>
      <c r="K69" s="8">
        <f>IF(A69="","",SUMIFS(Movimentos!$D:$D,Movimentos!$B:$B,A69,Movimentos!$C:$C,"Quebra"))</f>
        <v/>
      </c>
      <c r="L69" s="8">
        <f>IF(A69="","",N(H69)+N(I69)-N(J69)-N(K69))</f>
        <v/>
      </c>
      <c r="M69" s="9">
        <f>IF(A69="","",L69*N(G69))</f>
        <v/>
      </c>
      <c r="N69" s="5" t="n"/>
      <c r="O69" s="5" t="n"/>
      <c r="P69" s="8">
        <f>IF(OR(A69="",N69=""),"",IF(L69&lt;=N69,"ENCOMENDAR","OK"))</f>
        <v/>
      </c>
      <c r="Q69" s="8">
        <f>IF(P69="ENCOMENDAR",MAX(0,N(O69)-L69),"")</f>
        <v/>
      </c>
      <c r="R69" s="9">
        <f>IF(A69="","",N(K69)*N(G69))</f>
        <v/>
      </c>
    </row>
    <row r="70">
      <c r="A70" s="5" t="n"/>
      <c r="B70" s="6" t="n"/>
      <c r="C70" s="5" t="n"/>
      <c r="D70" s="5" t="n"/>
      <c r="E70" s="5" t="n"/>
      <c r="F70" s="5" t="n"/>
      <c r="G70" s="7" t="n"/>
      <c r="H70" s="5" t="n"/>
      <c r="I70" s="8">
        <f>IF(A70="","",SUMIFS(Movimentos!$D:$D,Movimentos!$B:$B,A70,Movimentos!$C:$C,"Entrada"))</f>
        <v/>
      </c>
      <c r="J70" s="8">
        <f>IF(A70="","",SUMIFS(Movimentos!$D:$D,Movimentos!$B:$B,A70,Movimentos!$C:$C,"Saída"))</f>
        <v/>
      </c>
      <c r="K70" s="8">
        <f>IF(A70="","",SUMIFS(Movimentos!$D:$D,Movimentos!$B:$B,A70,Movimentos!$C:$C,"Quebra"))</f>
        <v/>
      </c>
      <c r="L70" s="8">
        <f>IF(A70="","",N(H70)+N(I70)-N(J70)-N(K70))</f>
        <v/>
      </c>
      <c r="M70" s="9">
        <f>IF(A70="","",L70*N(G70))</f>
        <v/>
      </c>
      <c r="N70" s="5" t="n"/>
      <c r="O70" s="5" t="n"/>
      <c r="P70" s="8">
        <f>IF(OR(A70="",N70=""),"",IF(L70&lt;=N70,"ENCOMENDAR","OK"))</f>
        <v/>
      </c>
      <c r="Q70" s="8">
        <f>IF(P70="ENCOMENDAR",MAX(0,N(O70)-L70),"")</f>
        <v/>
      </c>
      <c r="R70" s="9">
        <f>IF(A70="","",N(K70)*N(G70))</f>
        <v/>
      </c>
    </row>
    <row r="71">
      <c r="A71" s="5" t="n"/>
      <c r="B71" s="6" t="n"/>
      <c r="C71" s="5" t="n"/>
      <c r="D71" s="5" t="n"/>
      <c r="E71" s="5" t="n"/>
      <c r="F71" s="5" t="n"/>
      <c r="G71" s="7" t="n"/>
      <c r="H71" s="5" t="n"/>
      <c r="I71" s="8">
        <f>IF(A71="","",SUMIFS(Movimentos!$D:$D,Movimentos!$B:$B,A71,Movimentos!$C:$C,"Entrada"))</f>
        <v/>
      </c>
      <c r="J71" s="8">
        <f>IF(A71="","",SUMIFS(Movimentos!$D:$D,Movimentos!$B:$B,A71,Movimentos!$C:$C,"Saída"))</f>
        <v/>
      </c>
      <c r="K71" s="8">
        <f>IF(A71="","",SUMIFS(Movimentos!$D:$D,Movimentos!$B:$B,A71,Movimentos!$C:$C,"Quebra"))</f>
        <v/>
      </c>
      <c r="L71" s="8">
        <f>IF(A71="","",N(H71)+N(I71)-N(J71)-N(K71))</f>
        <v/>
      </c>
      <c r="M71" s="9">
        <f>IF(A71="","",L71*N(G71))</f>
        <v/>
      </c>
      <c r="N71" s="5" t="n"/>
      <c r="O71" s="5" t="n"/>
      <c r="P71" s="8">
        <f>IF(OR(A71="",N71=""),"",IF(L71&lt;=N71,"ENCOMENDAR","OK"))</f>
        <v/>
      </c>
      <c r="Q71" s="8">
        <f>IF(P71="ENCOMENDAR",MAX(0,N(O71)-L71),"")</f>
        <v/>
      </c>
      <c r="R71" s="9">
        <f>IF(A71="","",N(K71)*N(G71))</f>
        <v/>
      </c>
    </row>
    <row r="72">
      <c r="A72" s="5" t="n"/>
      <c r="B72" s="6" t="n"/>
      <c r="C72" s="5" t="n"/>
      <c r="D72" s="5" t="n"/>
      <c r="E72" s="5" t="n"/>
      <c r="F72" s="5" t="n"/>
      <c r="G72" s="7" t="n"/>
      <c r="H72" s="5" t="n"/>
      <c r="I72" s="8">
        <f>IF(A72="","",SUMIFS(Movimentos!$D:$D,Movimentos!$B:$B,A72,Movimentos!$C:$C,"Entrada"))</f>
        <v/>
      </c>
      <c r="J72" s="8">
        <f>IF(A72="","",SUMIFS(Movimentos!$D:$D,Movimentos!$B:$B,A72,Movimentos!$C:$C,"Saída"))</f>
        <v/>
      </c>
      <c r="K72" s="8">
        <f>IF(A72="","",SUMIFS(Movimentos!$D:$D,Movimentos!$B:$B,A72,Movimentos!$C:$C,"Quebra"))</f>
        <v/>
      </c>
      <c r="L72" s="8">
        <f>IF(A72="","",N(H72)+N(I72)-N(J72)-N(K72))</f>
        <v/>
      </c>
      <c r="M72" s="9">
        <f>IF(A72="","",L72*N(G72))</f>
        <v/>
      </c>
      <c r="N72" s="5" t="n"/>
      <c r="O72" s="5" t="n"/>
      <c r="P72" s="8">
        <f>IF(OR(A72="",N72=""),"",IF(L72&lt;=N72,"ENCOMENDAR","OK"))</f>
        <v/>
      </c>
      <c r="Q72" s="8">
        <f>IF(P72="ENCOMENDAR",MAX(0,N(O72)-L72),"")</f>
        <v/>
      </c>
      <c r="R72" s="9">
        <f>IF(A72="","",N(K72)*N(G72))</f>
        <v/>
      </c>
    </row>
    <row r="73">
      <c r="A73" s="5" t="n"/>
      <c r="B73" s="6" t="n"/>
      <c r="C73" s="5" t="n"/>
      <c r="D73" s="5" t="n"/>
      <c r="E73" s="5" t="n"/>
      <c r="F73" s="5" t="n"/>
      <c r="G73" s="7" t="n"/>
      <c r="H73" s="5" t="n"/>
      <c r="I73" s="8">
        <f>IF(A73="","",SUMIFS(Movimentos!$D:$D,Movimentos!$B:$B,A73,Movimentos!$C:$C,"Entrada"))</f>
        <v/>
      </c>
      <c r="J73" s="8">
        <f>IF(A73="","",SUMIFS(Movimentos!$D:$D,Movimentos!$B:$B,A73,Movimentos!$C:$C,"Saída"))</f>
        <v/>
      </c>
      <c r="K73" s="8">
        <f>IF(A73="","",SUMIFS(Movimentos!$D:$D,Movimentos!$B:$B,A73,Movimentos!$C:$C,"Quebra"))</f>
        <v/>
      </c>
      <c r="L73" s="8">
        <f>IF(A73="","",N(H73)+N(I73)-N(J73)-N(K73))</f>
        <v/>
      </c>
      <c r="M73" s="9">
        <f>IF(A73="","",L73*N(G73))</f>
        <v/>
      </c>
      <c r="N73" s="5" t="n"/>
      <c r="O73" s="5" t="n"/>
      <c r="P73" s="8">
        <f>IF(OR(A73="",N73=""),"",IF(L73&lt;=N73,"ENCOMENDAR","OK"))</f>
        <v/>
      </c>
      <c r="Q73" s="8">
        <f>IF(P73="ENCOMENDAR",MAX(0,N(O73)-L73),"")</f>
        <v/>
      </c>
      <c r="R73" s="9">
        <f>IF(A73="","",N(K73)*N(G73))</f>
        <v/>
      </c>
    </row>
    <row r="74">
      <c r="A74" s="5" t="n"/>
      <c r="B74" s="6" t="n"/>
      <c r="C74" s="5" t="n"/>
      <c r="D74" s="5" t="n"/>
      <c r="E74" s="5" t="n"/>
      <c r="F74" s="5" t="n"/>
      <c r="G74" s="7" t="n"/>
      <c r="H74" s="5" t="n"/>
      <c r="I74" s="8">
        <f>IF(A74="","",SUMIFS(Movimentos!$D:$D,Movimentos!$B:$B,A74,Movimentos!$C:$C,"Entrada"))</f>
        <v/>
      </c>
      <c r="J74" s="8">
        <f>IF(A74="","",SUMIFS(Movimentos!$D:$D,Movimentos!$B:$B,A74,Movimentos!$C:$C,"Saída"))</f>
        <v/>
      </c>
      <c r="K74" s="8">
        <f>IF(A74="","",SUMIFS(Movimentos!$D:$D,Movimentos!$B:$B,A74,Movimentos!$C:$C,"Quebra"))</f>
        <v/>
      </c>
      <c r="L74" s="8">
        <f>IF(A74="","",N(H74)+N(I74)-N(J74)-N(K74))</f>
        <v/>
      </c>
      <c r="M74" s="9">
        <f>IF(A74="","",L74*N(G74))</f>
        <v/>
      </c>
      <c r="N74" s="5" t="n"/>
      <c r="O74" s="5" t="n"/>
      <c r="P74" s="8">
        <f>IF(OR(A74="",N74=""),"",IF(L74&lt;=N74,"ENCOMENDAR","OK"))</f>
        <v/>
      </c>
      <c r="Q74" s="8">
        <f>IF(P74="ENCOMENDAR",MAX(0,N(O74)-L74),"")</f>
        <v/>
      </c>
      <c r="R74" s="9">
        <f>IF(A74="","",N(K74)*N(G74))</f>
        <v/>
      </c>
    </row>
    <row r="75">
      <c r="A75" s="5" t="n"/>
      <c r="B75" s="6" t="n"/>
      <c r="C75" s="5" t="n"/>
      <c r="D75" s="5" t="n"/>
      <c r="E75" s="5" t="n"/>
      <c r="F75" s="5" t="n"/>
      <c r="G75" s="7" t="n"/>
      <c r="H75" s="5" t="n"/>
      <c r="I75" s="8">
        <f>IF(A75="","",SUMIFS(Movimentos!$D:$D,Movimentos!$B:$B,A75,Movimentos!$C:$C,"Entrada"))</f>
        <v/>
      </c>
      <c r="J75" s="8">
        <f>IF(A75="","",SUMIFS(Movimentos!$D:$D,Movimentos!$B:$B,A75,Movimentos!$C:$C,"Saída"))</f>
        <v/>
      </c>
      <c r="K75" s="8">
        <f>IF(A75="","",SUMIFS(Movimentos!$D:$D,Movimentos!$B:$B,A75,Movimentos!$C:$C,"Quebra"))</f>
        <v/>
      </c>
      <c r="L75" s="8">
        <f>IF(A75="","",N(H75)+N(I75)-N(J75)-N(K75))</f>
        <v/>
      </c>
      <c r="M75" s="9">
        <f>IF(A75="","",L75*N(G75))</f>
        <v/>
      </c>
      <c r="N75" s="5" t="n"/>
      <c r="O75" s="5" t="n"/>
      <c r="P75" s="8">
        <f>IF(OR(A75="",N75=""),"",IF(L75&lt;=N75,"ENCOMENDAR","OK"))</f>
        <v/>
      </c>
      <c r="Q75" s="8">
        <f>IF(P75="ENCOMENDAR",MAX(0,N(O75)-L75),"")</f>
        <v/>
      </c>
      <c r="R75" s="9">
        <f>IF(A75="","",N(K75)*N(G75))</f>
        <v/>
      </c>
    </row>
    <row r="76">
      <c r="A76" s="5" t="n"/>
      <c r="B76" s="6" t="n"/>
      <c r="C76" s="5" t="n"/>
      <c r="D76" s="5" t="n"/>
      <c r="E76" s="5" t="n"/>
      <c r="F76" s="5" t="n"/>
      <c r="G76" s="7" t="n"/>
      <c r="H76" s="5" t="n"/>
      <c r="I76" s="8">
        <f>IF(A76="","",SUMIFS(Movimentos!$D:$D,Movimentos!$B:$B,A76,Movimentos!$C:$C,"Entrada"))</f>
        <v/>
      </c>
      <c r="J76" s="8">
        <f>IF(A76="","",SUMIFS(Movimentos!$D:$D,Movimentos!$B:$B,A76,Movimentos!$C:$C,"Saída"))</f>
        <v/>
      </c>
      <c r="K76" s="8">
        <f>IF(A76="","",SUMIFS(Movimentos!$D:$D,Movimentos!$B:$B,A76,Movimentos!$C:$C,"Quebra"))</f>
        <v/>
      </c>
      <c r="L76" s="8">
        <f>IF(A76="","",N(H76)+N(I76)-N(J76)-N(K76))</f>
        <v/>
      </c>
      <c r="M76" s="9">
        <f>IF(A76="","",L76*N(G76))</f>
        <v/>
      </c>
      <c r="N76" s="5" t="n"/>
      <c r="O76" s="5" t="n"/>
      <c r="P76" s="8">
        <f>IF(OR(A76="",N76=""),"",IF(L76&lt;=N76,"ENCOMENDAR","OK"))</f>
        <v/>
      </c>
      <c r="Q76" s="8">
        <f>IF(P76="ENCOMENDAR",MAX(0,N(O76)-L76),"")</f>
        <v/>
      </c>
      <c r="R76" s="9">
        <f>IF(A76="","",N(K76)*N(G76))</f>
        <v/>
      </c>
    </row>
    <row r="77">
      <c r="A77" s="5" t="n"/>
      <c r="B77" s="6" t="n"/>
      <c r="C77" s="5" t="n"/>
      <c r="D77" s="5" t="n"/>
      <c r="E77" s="5" t="n"/>
      <c r="F77" s="5" t="n"/>
      <c r="G77" s="7" t="n"/>
      <c r="H77" s="5" t="n"/>
      <c r="I77" s="8">
        <f>IF(A77="","",SUMIFS(Movimentos!$D:$D,Movimentos!$B:$B,A77,Movimentos!$C:$C,"Entrada"))</f>
        <v/>
      </c>
      <c r="J77" s="8">
        <f>IF(A77="","",SUMIFS(Movimentos!$D:$D,Movimentos!$B:$B,A77,Movimentos!$C:$C,"Saída"))</f>
        <v/>
      </c>
      <c r="K77" s="8">
        <f>IF(A77="","",SUMIFS(Movimentos!$D:$D,Movimentos!$B:$B,A77,Movimentos!$C:$C,"Quebra"))</f>
        <v/>
      </c>
      <c r="L77" s="8">
        <f>IF(A77="","",N(H77)+N(I77)-N(J77)-N(K77))</f>
        <v/>
      </c>
      <c r="M77" s="9">
        <f>IF(A77="","",L77*N(G77))</f>
        <v/>
      </c>
      <c r="N77" s="5" t="n"/>
      <c r="O77" s="5" t="n"/>
      <c r="P77" s="8">
        <f>IF(OR(A77="",N77=""),"",IF(L77&lt;=N77,"ENCOMENDAR","OK"))</f>
        <v/>
      </c>
      <c r="Q77" s="8">
        <f>IF(P77="ENCOMENDAR",MAX(0,N(O77)-L77),"")</f>
        <v/>
      </c>
      <c r="R77" s="9">
        <f>IF(A77="","",N(K77)*N(G77))</f>
        <v/>
      </c>
    </row>
    <row r="78">
      <c r="A78" s="5" t="n"/>
      <c r="B78" s="6" t="n"/>
      <c r="C78" s="5" t="n"/>
      <c r="D78" s="5" t="n"/>
      <c r="E78" s="5" t="n"/>
      <c r="F78" s="5" t="n"/>
      <c r="G78" s="7" t="n"/>
      <c r="H78" s="5" t="n"/>
      <c r="I78" s="8">
        <f>IF(A78="","",SUMIFS(Movimentos!$D:$D,Movimentos!$B:$B,A78,Movimentos!$C:$C,"Entrada"))</f>
        <v/>
      </c>
      <c r="J78" s="8">
        <f>IF(A78="","",SUMIFS(Movimentos!$D:$D,Movimentos!$B:$B,A78,Movimentos!$C:$C,"Saída"))</f>
        <v/>
      </c>
      <c r="K78" s="8">
        <f>IF(A78="","",SUMIFS(Movimentos!$D:$D,Movimentos!$B:$B,A78,Movimentos!$C:$C,"Quebra"))</f>
        <v/>
      </c>
      <c r="L78" s="8">
        <f>IF(A78="","",N(H78)+N(I78)-N(J78)-N(K78))</f>
        <v/>
      </c>
      <c r="M78" s="9">
        <f>IF(A78="","",L78*N(G78))</f>
        <v/>
      </c>
      <c r="N78" s="5" t="n"/>
      <c r="O78" s="5" t="n"/>
      <c r="P78" s="8">
        <f>IF(OR(A78="",N78=""),"",IF(L78&lt;=N78,"ENCOMENDAR","OK"))</f>
        <v/>
      </c>
      <c r="Q78" s="8">
        <f>IF(P78="ENCOMENDAR",MAX(0,N(O78)-L78),"")</f>
        <v/>
      </c>
      <c r="R78" s="9">
        <f>IF(A78="","",N(K78)*N(G78))</f>
        <v/>
      </c>
    </row>
    <row r="79">
      <c r="A79" s="5" t="n"/>
      <c r="B79" s="6" t="n"/>
      <c r="C79" s="5" t="n"/>
      <c r="D79" s="5" t="n"/>
      <c r="E79" s="5" t="n"/>
      <c r="F79" s="5" t="n"/>
      <c r="G79" s="7" t="n"/>
      <c r="H79" s="5" t="n"/>
      <c r="I79" s="8">
        <f>IF(A79="","",SUMIFS(Movimentos!$D:$D,Movimentos!$B:$B,A79,Movimentos!$C:$C,"Entrada"))</f>
        <v/>
      </c>
      <c r="J79" s="8">
        <f>IF(A79="","",SUMIFS(Movimentos!$D:$D,Movimentos!$B:$B,A79,Movimentos!$C:$C,"Saída"))</f>
        <v/>
      </c>
      <c r="K79" s="8">
        <f>IF(A79="","",SUMIFS(Movimentos!$D:$D,Movimentos!$B:$B,A79,Movimentos!$C:$C,"Quebra"))</f>
        <v/>
      </c>
      <c r="L79" s="8">
        <f>IF(A79="","",N(H79)+N(I79)-N(J79)-N(K79))</f>
        <v/>
      </c>
      <c r="M79" s="9">
        <f>IF(A79="","",L79*N(G79))</f>
        <v/>
      </c>
      <c r="N79" s="5" t="n"/>
      <c r="O79" s="5" t="n"/>
      <c r="P79" s="8">
        <f>IF(OR(A79="",N79=""),"",IF(L79&lt;=N79,"ENCOMENDAR","OK"))</f>
        <v/>
      </c>
      <c r="Q79" s="8">
        <f>IF(P79="ENCOMENDAR",MAX(0,N(O79)-L79),"")</f>
        <v/>
      </c>
      <c r="R79" s="9">
        <f>IF(A79="","",N(K79)*N(G79))</f>
        <v/>
      </c>
    </row>
    <row r="80">
      <c r="A80" s="5" t="n"/>
      <c r="B80" s="6" t="n"/>
      <c r="C80" s="5" t="n"/>
      <c r="D80" s="5" t="n"/>
      <c r="E80" s="5" t="n"/>
      <c r="F80" s="5" t="n"/>
      <c r="G80" s="7" t="n"/>
      <c r="H80" s="5" t="n"/>
      <c r="I80" s="8">
        <f>IF(A80="","",SUMIFS(Movimentos!$D:$D,Movimentos!$B:$B,A80,Movimentos!$C:$C,"Entrada"))</f>
        <v/>
      </c>
      <c r="J80" s="8">
        <f>IF(A80="","",SUMIFS(Movimentos!$D:$D,Movimentos!$B:$B,A80,Movimentos!$C:$C,"Saída"))</f>
        <v/>
      </c>
      <c r="K80" s="8">
        <f>IF(A80="","",SUMIFS(Movimentos!$D:$D,Movimentos!$B:$B,A80,Movimentos!$C:$C,"Quebra"))</f>
        <v/>
      </c>
      <c r="L80" s="8">
        <f>IF(A80="","",N(H80)+N(I80)-N(J80)-N(K80))</f>
        <v/>
      </c>
      <c r="M80" s="9">
        <f>IF(A80="","",L80*N(G80))</f>
        <v/>
      </c>
      <c r="N80" s="5" t="n"/>
      <c r="O80" s="5" t="n"/>
      <c r="P80" s="8">
        <f>IF(OR(A80="",N80=""),"",IF(L80&lt;=N80,"ENCOMENDAR","OK"))</f>
        <v/>
      </c>
      <c r="Q80" s="8">
        <f>IF(P80="ENCOMENDAR",MAX(0,N(O80)-L80),"")</f>
        <v/>
      </c>
      <c r="R80" s="9">
        <f>IF(A80="","",N(K80)*N(G80))</f>
        <v/>
      </c>
    </row>
    <row r="81">
      <c r="A81" s="5" t="n"/>
      <c r="B81" s="6" t="n"/>
      <c r="C81" s="5" t="n"/>
      <c r="D81" s="5" t="n"/>
      <c r="E81" s="5" t="n"/>
      <c r="F81" s="5" t="n"/>
      <c r="G81" s="7" t="n"/>
      <c r="H81" s="5" t="n"/>
      <c r="I81" s="8">
        <f>IF(A81="","",SUMIFS(Movimentos!$D:$D,Movimentos!$B:$B,A81,Movimentos!$C:$C,"Entrada"))</f>
        <v/>
      </c>
      <c r="J81" s="8">
        <f>IF(A81="","",SUMIFS(Movimentos!$D:$D,Movimentos!$B:$B,A81,Movimentos!$C:$C,"Saída"))</f>
        <v/>
      </c>
      <c r="K81" s="8">
        <f>IF(A81="","",SUMIFS(Movimentos!$D:$D,Movimentos!$B:$B,A81,Movimentos!$C:$C,"Quebra"))</f>
        <v/>
      </c>
      <c r="L81" s="8">
        <f>IF(A81="","",N(H81)+N(I81)-N(J81)-N(K81))</f>
        <v/>
      </c>
      <c r="M81" s="9">
        <f>IF(A81="","",L81*N(G81))</f>
        <v/>
      </c>
      <c r="N81" s="5" t="n"/>
      <c r="O81" s="5" t="n"/>
      <c r="P81" s="8">
        <f>IF(OR(A81="",N81=""),"",IF(L81&lt;=N81,"ENCOMENDAR","OK"))</f>
        <v/>
      </c>
      <c r="Q81" s="8">
        <f>IF(P81="ENCOMENDAR",MAX(0,N(O81)-L81),"")</f>
        <v/>
      </c>
      <c r="R81" s="9">
        <f>IF(A81="","",N(K81)*N(G81))</f>
        <v/>
      </c>
    </row>
    <row r="82">
      <c r="A82" s="5" t="n"/>
      <c r="B82" s="6" t="n"/>
      <c r="C82" s="5" t="n"/>
      <c r="D82" s="5" t="n"/>
      <c r="E82" s="5" t="n"/>
      <c r="F82" s="5" t="n"/>
      <c r="G82" s="7" t="n"/>
      <c r="H82" s="5" t="n"/>
      <c r="I82" s="8">
        <f>IF(A82="","",SUMIFS(Movimentos!$D:$D,Movimentos!$B:$B,A82,Movimentos!$C:$C,"Entrada"))</f>
        <v/>
      </c>
      <c r="J82" s="8">
        <f>IF(A82="","",SUMIFS(Movimentos!$D:$D,Movimentos!$B:$B,A82,Movimentos!$C:$C,"Saída"))</f>
        <v/>
      </c>
      <c r="K82" s="8">
        <f>IF(A82="","",SUMIFS(Movimentos!$D:$D,Movimentos!$B:$B,A82,Movimentos!$C:$C,"Quebra"))</f>
        <v/>
      </c>
      <c r="L82" s="8">
        <f>IF(A82="","",N(H82)+N(I82)-N(J82)-N(K82))</f>
        <v/>
      </c>
      <c r="M82" s="9">
        <f>IF(A82="","",L82*N(G82))</f>
        <v/>
      </c>
      <c r="N82" s="5" t="n"/>
      <c r="O82" s="5" t="n"/>
      <c r="P82" s="8">
        <f>IF(OR(A82="",N82=""),"",IF(L82&lt;=N82,"ENCOMENDAR","OK"))</f>
        <v/>
      </c>
      <c r="Q82" s="8">
        <f>IF(P82="ENCOMENDAR",MAX(0,N(O82)-L82),"")</f>
        <v/>
      </c>
      <c r="R82" s="9">
        <f>IF(A82="","",N(K82)*N(G82))</f>
        <v/>
      </c>
    </row>
    <row r="83">
      <c r="A83" s="5" t="n"/>
      <c r="B83" s="6" t="n"/>
      <c r="C83" s="5" t="n"/>
      <c r="D83" s="5" t="n"/>
      <c r="E83" s="5" t="n"/>
      <c r="F83" s="5" t="n"/>
      <c r="G83" s="7" t="n"/>
      <c r="H83" s="5" t="n"/>
      <c r="I83" s="8">
        <f>IF(A83="","",SUMIFS(Movimentos!$D:$D,Movimentos!$B:$B,A83,Movimentos!$C:$C,"Entrada"))</f>
        <v/>
      </c>
      <c r="J83" s="8">
        <f>IF(A83="","",SUMIFS(Movimentos!$D:$D,Movimentos!$B:$B,A83,Movimentos!$C:$C,"Saída"))</f>
        <v/>
      </c>
      <c r="K83" s="8">
        <f>IF(A83="","",SUMIFS(Movimentos!$D:$D,Movimentos!$B:$B,A83,Movimentos!$C:$C,"Quebra"))</f>
        <v/>
      </c>
      <c r="L83" s="8">
        <f>IF(A83="","",N(H83)+N(I83)-N(J83)-N(K83))</f>
        <v/>
      </c>
      <c r="M83" s="9">
        <f>IF(A83="","",L83*N(G83))</f>
        <v/>
      </c>
      <c r="N83" s="5" t="n"/>
      <c r="O83" s="5" t="n"/>
      <c r="P83" s="8">
        <f>IF(OR(A83="",N83=""),"",IF(L83&lt;=N83,"ENCOMENDAR","OK"))</f>
        <v/>
      </c>
      <c r="Q83" s="8">
        <f>IF(P83="ENCOMENDAR",MAX(0,N(O83)-L83),"")</f>
        <v/>
      </c>
      <c r="R83" s="9">
        <f>IF(A83="","",N(K83)*N(G83))</f>
        <v/>
      </c>
    </row>
    <row r="84">
      <c r="A84" s="5" t="n"/>
      <c r="B84" s="6" t="n"/>
      <c r="C84" s="5" t="n"/>
      <c r="D84" s="5" t="n"/>
      <c r="E84" s="5" t="n"/>
      <c r="F84" s="5" t="n"/>
      <c r="G84" s="7" t="n"/>
      <c r="H84" s="5" t="n"/>
      <c r="I84" s="8">
        <f>IF(A84="","",SUMIFS(Movimentos!$D:$D,Movimentos!$B:$B,A84,Movimentos!$C:$C,"Entrada"))</f>
        <v/>
      </c>
      <c r="J84" s="8">
        <f>IF(A84="","",SUMIFS(Movimentos!$D:$D,Movimentos!$B:$B,A84,Movimentos!$C:$C,"Saída"))</f>
        <v/>
      </c>
      <c r="K84" s="8">
        <f>IF(A84="","",SUMIFS(Movimentos!$D:$D,Movimentos!$B:$B,A84,Movimentos!$C:$C,"Quebra"))</f>
        <v/>
      </c>
      <c r="L84" s="8">
        <f>IF(A84="","",N(H84)+N(I84)-N(J84)-N(K84))</f>
        <v/>
      </c>
      <c r="M84" s="9">
        <f>IF(A84="","",L84*N(G84))</f>
        <v/>
      </c>
      <c r="N84" s="5" t="n"/>
      <c r="O84" s="5" t="n"/>
      <c r="P84" s="8">
        <f>IF(OR(A84="",N84=""),"",IF(L84&lt;=N84,"ENCOMENDAR","OK"))</f>
        <v/>
      </c>
      <c r="Q84" s="8">
        <f>IF(P84="ENCOMENDAR",MAX(0,N(O84)-L84),"")</f>
        <v/>
      </c>
      <c r="R84" s="9">
        <f>IF(A84="","",N(K84)*N(G84))</f>
        <v/>
      </c>
    </row>
    <row r="85">
      <c r="A85" s="5" t="n"/>
      <c r="B85" s="6" t="n"/>
      <c r="C85" s="5" t="n"/>
      <c r="D85" s="5" t="n"/>
      <c r="E85" s="5" t="n"/>
      <c r="F85" s="5" t="n"/>
      <c r="G85" s="7" t="n"/>
      <c r="H85" s="5" t="n"/>
      <c r="I85" s="8">
        <f>IF(A85="","",SUMIFS(Movimentos!$D:$D,Movimentos!$B:$B,A85,Movimentos!$C:$C,"Entrada"))</f>
        <v/>
      </c>
      <c r="J85" s="8">
        <f>IF(A85="","",SUMIFS(Movimentos!$D:$D,Movimentos!$B:$B,A85,Movimentos!$C:$C,"Saída"))</f>
        <v/>
      </c>
      <c r="K85" s="8">
        <f>IF(A85="","",SUMIFS(Movimentos!$D:$D,Movimentos!$B:$B,A85,Movimentos!$C:$C,"Quebra"))</f>
        <v/>
      </c>
      <c r="L85" s="8">
        <f>IF(A85="","",N(H85)+N(I85)-N(J85)-N(K85))</f>
        <v/>
      </c>
      <c r="M85" s="9">
        <f>IF(A85="","",L85*N(G85))</f>
        <v/>
      </c>
      <c r="N85" s="5" t="n"/>
      <c r="O85" s="5" t="n"/>
      <c r="P85" s="8">
        <f>IF(OR(A85="",N85=""),"",IF(L85&lt;=N85,"ENCOMENDAR","OK"))</f>
        <v/>
      </c>
      <c r="Q85" s="8">
        <f>IF(P85="ENCOMENDAR",MAX(0,N(O85)-L85),"")</f>
        <v/>
      </c>
      <c r="R85" s="9">
        <f>IF(A85="","",N(K85)*N(G85))</f>
        <v/>
      </c>
    </row>
    <row r="86">
      <c r="A86" s="5" t="n"/>
      <c r="B86" s="6" t="n"/>
      <c r="C86" s="5" t="n"/>
      <c r="D86" s="5" t="n"/>
      <c r="E86" s="5" t="n"/>
      <c r="F86" s="5" t="n"/>
      <c r="G86" s="7" t="n"/>
      <c r="H86" s="5" t="n"/>
      <c r="I86" s="8">
        <f>IF(A86="","",SUMIFS(Movimentos!$D:$D,Movimentos!$B:$B,A86,Movimentos!$C:$C,"Entrada"))</f>
        <v/>
      </c>
      <c r="J86" s="8">
        <f>IF(A86="","",SUMIFS(Movimentos!$D:$D,Movimentos!$B:$B,A86,Movimentos!$C:$C,"Saída"))</f>
        <v/>
      </c>
      <c r="K86" s="8">
        <f>IF(A86="","",SUMIFS(Movimentos!$D:$D,Movimentos!$B:$B,A86,Movimentos!$C:$C,"Quebra"))</f>
        <v/>
      </c>
      <c r="L86" s="8">
        <f>IF(A86="","",N(H86)+N(I86)-N(J86)-N(K86))</f>
        <v/>
      </c>
      <c r="M86" s="9">
        <f>IF(A86="","",L86*N(G86))</f>
        <v/>
      </c>
      <c r="N86" s="5" t="n"/>
      <c r="O86" s="5" t="n"/>
      <c r="P86" s="8">
        <f>IF(OR(A86="",N86=""),"",IF(L86&lt;=N86,"ENCOMENDAR","OK"))</f>
        <v/>
      </c>
      <c r="Q86" s="8">
        <f>IF(P86="ENCOMENDAR",MAX(0,N(O86)-L86),"")</f>
        <v/>
      </c>
      <c r="R86" s="9">
        <f>IF(A86="","",N(K86)*N(G86))</f>
        <v/>
      </c>
    </row>
    <row r="87">
      <c r="A87" s="5" t="n"/>
      <c r="B87" s="6" t="n"/>
      <c r="C87" s="5" t="n"/>
      <c r="D87" s="5" t="n"/>
      <c r="E87" s="5" t="n"/>
      <c r="F87" s="5" t="n"/>
      <c r="G87" s="7" t="n"/>
      <c r="H87" s="5" t="n"/>
      <c r="I87" s="8">
        <f>IF(A87="","",SUMIFS(Movimentos!$D:$D,Movimentos!$B:$B,A87,Movimentos!$C:$C,"Entrada"))</f>
        <v/>
      </c>
      <c r="J87" s="8">
        <f>IF(A87="","",SUMIFS(Movimentos!$D:$D,Movimentos!$B:$B,A87,Movimentos!$C:$C,"Saída"))</f>
        <v/>
      </c>
      <c r="K87" s="8">
        <f>IF(A87="","",SUMIFS(Movimentos!$D:$D,Movimentos!$B:$B,A87,Movimentos!$C:$C,"Quebra"))</f>
        <v/>
      </c>
      <c r="L87" s="8">
        <f>IF(A87="","",N(H87)+N(I87)-N(J87)-N(K87))</f>
        <v/>
      </c>
      <c r="M87" s="9">
        <f>IF(A87="","",L87*N(G87))</f>
        <v/>
      </c>
      <c r="N87" s="5" t="n"/>
      <c r="O87" s="5" t="n"/>
      <c r="P87" s="8">
        <f>IF(OR(A87="",N87=""),"",IF(L87&lt;=N87,"ENCOMENDAR","OK"))</f>
        <v/>
      </c>
      <c r="Q87" s="8">
        <f>IF(P87="ENCOMENDAR",MAX(0,N(O87)-L87),"")</f>
        <v/>
      </c>
      <c r="R87" s="9">
        <f>IF(A87="","",N(K87)*N(G87))</f>
        <v/>
      </c>
    </row>
    <row r="88">
      <c r="A88" s="5" t="n"/>
      <c r="B88" s="6" t="n"/>
      <c r="C88" s="5" t="n"/>
      <c r="D88" s="5" t="n"/>
      <c r="E88" s="5" t="n"/>
      <c r="F88" s="5" t="n"/>
      <c r="G88" s="7" t="n"/>
      <c r="H88" s="5" t="n"/>
      <c r="I88" s="8">
        <f>IF(A88="","",SUMIFS(Movimentos!$D:$D,Movimentos!$B:$B,A88,Movimentos!$C:$C,"Entrada"))</f>
        <v/>
      </c>
      <c r="J88" s="8">
        <f>IF(A88="","",SUMIFS(Movimentos!$D:$D,Movimentos!$B:$B,A88,Movimentos!$C:$C,"Saída"))</f>
        <v/>
      </c>
      <c r="K88" s="8">
        <f>IF(A88="","",SUMIFS(Movimentos!$D:$D,Movimentos!$B:$B,A88,Movimentos!$C:$C,"Quebra"))</f>
        <v/>
      </c>
      <c r="L88" s="8">
        <f>IF(A88="","",N(H88)+N(I88)-N(J88)-N(K88))</f>
        <v/>
      </c>
      <c r="M88" s="9">
        <f>IF(A88="","",L88*N(G88))</f>
        <v/>
      </c>
      <c r="N88" s="5" t="n"/>
      <c r="O88" s="5" t="n"/>
      <c r="P88" s="8">
        <f>IF(OR(A88="",N88=""),"",IF(L88&lt;=N88,"ENCOMENDAR","OK"))</f>
        <v/>
      </c>
      <c r="Q88" s="8">
        <f>IF(P88="ENCOMENDAR",MAX(0,N(O88)-L88),"")</f>
        <v/>
      </c>
      <c r="R88" s="9">
        <f>IF(A88="","",N(K88)*N(G88))</f>
        <v/>
      </c>
    </row>
    <row r="89">
      <c r="A89" s="5" t="n"/>
      <c r="B89" s="6" t="n"/>
      <c r="C89" s="5" t="n"/>
      <c r="D89" s="5" t="n"/>
      <c r="E89" s="5" t="n"/>
      <c r="F89" s="5" t="n"/>
      <c r="G89" s="7" t="n"/>
      <c r="H89" s="5" t="n"/>
      <c r="I89" s="8">
        <f>IF(A89="","",SUMIFS(Movimentos!$D:$D,Movimentos!$B:$B,A89,Movimentos!$C:$C,"Entrada"))</f>
        <v/>
      </c>
      <c r="J89" s="8">
        <f>IF(A89="","",SUMIFS(Movimentos!$D:$D,Movimentos!$B:$B,A89,Movimentos!$C:$C,"Saída"))</f>
        <v/>
      </c>
      <c r="K89" s="8">
        <f>IF(A89="","",SUMIFS(Movimentos!$D:$D,Movimentos!$B:$B,A89,Movimentos!$C:$C,"Quebra"))</f>
        <v/>
      </c>
      <c r="L89" s="8">
        <f>IF(A89="","",N(H89)+N(I89)-N(J89)-N(K89))</f>
        <v/>
      </c>
      <c r="M89" s="9">
        <f>IF(A89="","",L89*N(G89))</f>
        <v/>
      </c>
      <c r="N89" s="5" t="n"/>
      <c r="O89" s="5" t="n"/>
      <c r="P89" s="8">
        <f>IF(OR(A89="",N89=""),"",IF(L89&lt;=N89,"ENCOMENDAR","OK"))</f>
        <v/>
      </c>
      <c r="Q89" s="8">
        <f>IF(P89="ENCOMENDAR",MAX(0,N(O89)-L89),"")</f>
        <v/>
      </c>
      <c r="R89" s="9">
        <f>IF(A89="","",N(K89)*N(G89))</f>
        <v/>
      </c>
    </row>
    <row r="90">
      <c r="A90" s="5" t="n"/>
      <c r="B90" s="6" t="n"/>
      <c r="C90" s="5" t="n"/>
      <c r="D90" s="5" t="n"/>
      <c r="E90" s="5" t="n"/>
      <c r="F90" s="5" t="n"/>
      <c r="G90" s="7" t="n"/>
      <c r="H90" s="5" t="n"/>
      <c r="I90" s="8">
        <f>IF(A90="","",SUMIFS(Movimentos!$D:$D,Movimentos!$B:$B,A90,Movimentos!$C:$C,"Entrada"))</f>
        <v/>
      </c>
      <c r="J90" s="8">
        <f>IF(A90="","",SUMIFS(Movimentos!$D:$D,Movimentos!$B:$B,A90,Movimentos!$C:$C,"Saída"))</f>
        <v/>
      </c>
      <c r="K90" s="8">
        <f>IF(A90="","",SUMIFS(Movimentos!$D:$D,Movimentos!$B:$B,A90,Movimentos!$C:$C,"Quebra"))</f>
        <v/>
      </c>
      <c r="L90" s="8">
        <f>IF(A90="","",N(H90)+N(I90)-N(J90)-N(K90))</f>
        <v/>
      </c>
      <c r="M90" s="9">
        <f>IF(A90="","",L90*N(G90))</f>
        <v/>
      </c>
      <c r="N90" s="5" t="n"/>
      <c r="O90" s="5" t="n"/>
      <c r="P90" s="8">
        <f>IF(OR(A90="",N90=""),"",IF(L90&lt;=N90,"ENCOMENDAR","OK"))</f>
        <v/>
      </c>
      <c r="Q90" s="8">
        <f>IF(P90="ENCOMENDAR",MAX(0,N(O90)-L90),"")</f>
        <v/>
      </c>
      <c r="R90" s="9">
        <f>IF(A90="","",N(K90)*N(G90))</f>
        <v/>
      </c>
    </row>
    <row r="91">
      <c r="A91" s="5" t="n"/>
      <c r="B91" s="6" t="n"/>
      <c r="C91" s="5" t="n"/>
      <c r="D91" s="5" t="n"/>
      <c r="E91" s="5" t="n"/>
      <c r="F91" s="5" t="n"/>
      <c r="G91" s="7" t="n"/>
      <c r="H91" s="5" t="n"/>
      <c r="I91" s="8">
        <f>IF(A91="","",SUMIFS(Movimentos!$D:$D,Movimentos!$B:$B,A91,Movimentos!$C:$C,"Entrada"))</f>
        <v/>
      </c>
      <c r="J91" s="8">
        <f>IF(A91="","",SUMIFS(Movimentos!$D:$D,Movimentos!$B:$B,A91,Movimentos!$C:$C,"Saída"))</f>
        <v/>
      </c>
      <c r="K91" s="8">
        <f>IF(A91="","",SUMIFS(Movimentos!$D:$D,Movimentos!$B:$B,A91,Movimentos!$C:$C,"Quebra"))</f>
        <v/>
      </c>
      <c r="L91" s="8">
        <f>IF(A91="","",N(H91)+N(I91)-N(J91)-N(K91))</f>
        <v/>
      </c>
      <c r="M91" s="9">
        <f>IF(A91="","",L91*N(G91))</f>
        <v/>
      </c>
      <c r="N91" s="5" t="n"/>
      <c r="O91" s="5" t="n"/>
      <c r="P91" s="8">
        <f>IF(OR(A91="",N91=""),"",IF(L91&lt;=N91,"ENCOMENDAR","OK"))</f>
        <v/>
      </c>
      <c r="Q91" s="8">
        <f>IF(P91="ENCOMENDAR",MAX(0,N(O91)-L91),"")</f>
        <v/>
      </c>
      <c r="R91" s="9">
        <f>IF(A91="","",N(K91)*N(G91))</f>
        <v/>
      </c>
    </row>
    <row r="92">
      <c r="A92" s="5" t="n"/>
      <c r="B92" s="6" t="n"/>
      <c r="C92" s="5" t="n"/>
      <c r="D92" s="5" t="n"/>
      <c r="E92" s="5" t="n"/>
      <c r="F92" s="5" t="n"/>
      <c r="G92" s="7" t="n"/>
      <c r="H92" s="5" t="n"/>
      <c r="I92" s="8">
        <f>IF(A92="","",SUMIFS(Movimentos!$D:$D,Movimentos!$B:$B,A92,Movimentos!$C:$C,"Entrada"))</f>
        <v/>
      </c>
      <c r="J92" s="8">
        <f>IF(A92="","",SUMIFS(Movimentos!$D:$D,Movimentos!$B:$B,A92,Movimentos!$C:$C,"Saída"))</f>
        <v/>
      </c>
      <c r="K92" s="8">
        <f>IF(A92="","",SUMIFS(Movimentos!$D:$D,Movimentos!$B:$B,A92,Movimentos!$C:$C,"Quebra"))</f>
        <v/>
      </c>
      <c r="L92" s="8">
        <f>IF(A92="","",N(H92)+N(I92)-N(J92)-N(K92))</f>
        <v/>
      </c>
      <c r="M92" s="9">
        <f>IF(A92="","",L92*N(G92))</f>
        <v/>
      </c>
      <c r="N92" s="5" t="n"/>
      <c r="O92" s="5" t="n"/>
      <c r="P92" s="8">
        <f>IF(OR(A92="",N92=""),"",IF(L92&lt;=N92,"ENCOMENDAR","OK"))</f>
        <v/>
      </c>
      <c r="Q92" s="8">
        <f>IF(P92="ENCOMENDAR",MAX(0,N(O92)-L92),"")</f>
        <v/>
      </c>
      <c r="R92" s="9">
        <f>IF(A92="","",N(K92)*N(G92))</f>
        <v/>
      </c>
    </row>
    <row r="93">
      <c r="A93" s="5" t="n"/>
      <c r="B93" s="6" t="n"/>
      <c r="C93" s="5" t="n"/>
      <c r="D93" s="5" t="n"/>
      <c r="E93" s="5" t="n"/>
      <c r="F93" s="5" t="n"/>
      <c r="G93" s="7" t="n"/>
      <c r="H93" s="5" t="n"/>
      <c r="I93" s="8">
        <f>IF(A93="","",SUMIFS(Movimentos!$D:$D,Movimentos!$B:$B,A93,Movimentos!$C:$C,"Entrada"))</f>
        <v/>
      </c>
      <c r="J93" s="8">
        <f>IF(A93="","",SUMIFS(Movimentos!$D:$D,Movimentos!$B:$B,A93,Movimentos!$C:$C,"Saída"))</f>
        <v/>
      </c>
      <c r="K93" s="8">
        <f>IF(A93="","",SUMIFS(Movimentos!$D:$D,Movimentos!$B:$B,A93,Movimentos!$C:$C,"Quebra"))</f>
        <v/>
      </c>
      <c r="L93" s="8">
        <f>IF(A93="","",N(H93)+N(I93)-N(J93)-N(K93))</f>
        <v/>
      </c>
      <c r="M93" s="9">
        <f>IF(A93="","",L93*N(G93))</f>
        <v/>
      </c>
      <c r="N93" s="5" t="n"/>
      <c r="O93" s="5" t="n"/>
      <c r="P93" s="8">
        <f>IF(OR(A93="",N93=""),"",IF(L93&lt;=N93,"ENCOMENDAR","OK"))</f>
        <v/>
      </c>
      <c r="Q93" s="8">
        <f>IF(P93="ENCOMENDAR",MAX(0,N(O93)-L93),"")</f>
        <v/>
      </c>
      <c r="R93" s="9">
        <f>IF(A93="","",N(K93)*N(G93))</f>
        <v/>
      </c>
    </row>
    <row r="94">
      <c r="A94" s="5" t="n"/>
      <c r="B94" s="6" t="n"/>
      <c r="C94" s="5" t="n"/>
      <c r="D94" s="5" t="n"/>
      <c r="E94" s="5" t="n"/>
      <c r="F94" s="5" t="n"/>
      <c r="G94" s="7" t="n"/>
      <c r="H94" s="5" t="n"/>
      <c r="I94" s="8">
        <f>IF(A94="","",SUMIFS(Movimentos!$D:$D,Movimentos!$B:$B,A94,Movimentos!$C:$C,"Entrada"))</f>
        <v/>
      </c>
      <c r="J94" s="8">
        <f>IF(A94="","",SUMIFS(Movimentos!$D:$D,Movimentos!$B:$B,A94,Movimentos!$C:$C,"Saída"))</f>
        <v/>
      </c>
      <c r="K94" s="8">
        <f>IF(A94="","",SUMIFS(Movimentos!$D:$D,Movimentos!$B:$B,A94,Movimentos!$C:$C,"Quebra"))</f>
        <v/>
      </c>
      <c r="L94" s="8">
        <f>IF(A94="","",N(H94)+N(I94)-N(J94)-N(K94))</f>
        <v/>
      </c>
      <c r="M94" s="9">
        <f>IF(A94="","",L94*N(G94))</f>
        <v/>
      </c>
      <c r="N94" s="5" t="n"/>
      <c r="O94" s="5" t="n"/>
      <c r="P94" s="8">
        <f>IF(OR(A94="",N94=""),"",IF(L94&lt;=N94,"ENCOMENDAR","OK"))</f>
        <v/>
      </c>
      <c r="Q94" s="8">
        <f>IF(P94="ENCOMENDAR",MAX(0,N(O94)-L94),"")</f>
        <v/>
      </c>
      <c r="R94" s="9">
        <f>IF(A94="","",N(K94)*N(G94))</f>
        <v/>
      </c>
    </row>
    <row r="95">
      <c r="A95" s="5" t="n"/>
      <c r="B95" s="6" t="n"/>
      <c r="C95" s="5" t="n"/>
      <c r="D95" s="5" t="n"/>
      <c r="E95" s="5" t="n"/>
      <c r="F95" s="5" t="n"/>
      <c r="G95" s="7" t="n"/>
      <c r="H95" s="5" t="n"/>
      <c r="I95" s="8">
        <f>IF(A95="","",SUMIFS(Movimentos!$D:$D,Movimentos!$B:$B,A95,Movimentos!$C:$C,"Entrada"))</f>
        <v/>
      </c>
      <c r="J95" s="8">
        <f>IF(A95="","",SUMIFS(Movimentos!$D:$D,Movimentos!$B:$B,A95,Movimentos!$C:$C,"Saída"))</f>
        <v/>
      </c>
      <c r="K95" s="8">
        <f>IF(A95="","",SUMIFS(Movimentos!$D:$D,Movimentos!$B:$B,A95,Movimentos!$C:$C,"Quebra"))</f>
        <v/>
      </c>
      <c r="L95" s="8">
        <f>IF(A95="","",N(H95)+N(I95)-N(J95)-N(K95))</f>
        <v/>
      </c>
      <c r="M95" s="9">
        <f>IF(A95="","",L95*N(G95))</f>
        <v/>
      </c>
      <c r="N95" s="5" t="n"/>
      <c r="O95" s="5" t="n"/>
      <c r="P95" s="8">
        <f>IF(OR(A95="",N95=""),"",IF(L95&lt;=N95,"ENCOMENDAR","OK"))</f>
        <v/>
      </c>
      <c r="Q95" s="8">
        <f>IF(P95="ENCOMENDAR",MAX(0,N(O95)-L95),"")</f>
        <v/>
      </c>
      <c r="R95" s="9">
        <f>IF(A95="","",N(K95)*N(G95))</f>
        <v/>
      </c>
    </row>
    <row r="96">
      <c r="A96" s="5" t="n"/>
      <c r="B96" s="6" t="n"/>
      <c r="C96" s="5" t="n"/>
      <c r="D96" s="5" t="n"/>
      <c r="E96" s="5" t="n"/>
      <c r="F96" s="5" t="n"/>
      <c r="G96" s="7" t="n"/>
      <c r="H96" s="5" t="n"/>
      <c r="I96" s="8">
        <f>IF(A96="","",SUMIFS(Movimentos!$D:$D,Movimentos!$B:$B,A96,Movimentos!$C:$C,"Entrada"))</f>
        <v/>
      </c>
      <c r="J96" s="8">
        <f>IF(A96="","",SUMIFS(Movimentos!$D:$D,Movimentos!$B:$B,A96,Movimentos!$C:$C,"Saída"))</f>
        <v/>
      </c>
      <c r="K96" s="8">
        <f>IF(A96="","",SUMIFS(Movimentos!$D:$D,Movimentos!$B:$B,A96,Movimentos!$C:$C,"Quebra"))</f>
        <v/>
      </c>
      <c r="L96" s="8">
        <f>IF(A96="","",N(H96)+N(I96)-N(J96)-N(K96))</f>
        <v/>
      </c>
      <c r="M96" s="9">
        <f>IF(A96="","",L96*N(G96))</f>
        <v/>
      </c>
      <c r="N96" s="5" t="n"/>
      <c r="O96" s="5" t="n"/>
      <c r="P96" s="8">
        <f>IF(OR(A96="",N96=""),"",IF(L96&lt;=N96,"ENCOMENDAR","OK"))</f>
        <v/>
      </c>
      <c r="Q96" s="8">
        <f>IF(P96="ENCOMENDAR",MAX(0,N(O96)-L96),"")</f>
        <v/>
      </c>
      <c r="R96" s="9">
        <f>IF(A96="","",N(K96)*N(G96))</f>
        <v/>
      </c>
    </row>
    <row r="97">
      <c r="A97" s="5" t="n"/>
      <c r="B97" s="6" t="n"/>
      <c r="C97" s="5" t="n"/>
      <c r="D97" s="5" t="n"/>
      <c r="E97" s="5" t="n"/>
      <c r="F97" s="5" t="n"/>
      <c r="G97" s="7" t="n"/>
      <c r="H97" s="5" t="n"/>
      <c r="I97" s="8">
        <f>IF(A97="","",SUMIFS(Movimentos!$D:$D,Movimentos!$B:$B,A97,Movimentos!$C:$C,"Entrada"))</f>
        <v/>
      </c>
      <c r="J97" s="8">
        <f>IF(A97="","",SUMIFS(Movimentos!$D:$D,Movimentos!$B:$B,A97,Movimentos!$C:$C,"Saída"))</f>
        <v/>
      </c>
      <c r="K97" s="8">
        <f>IF(A97="","",SUMIFS(Movimentos!$D:$D,Movimentos!$B:$B,A97,Movimentos!$C:$C,"Quebra"))</f>
        <v/>
      </c>
      <c r="L97" s="8">
        <f>IF(A97="","",N(H97)+N(I97)-N(J97)-N(K97))</f>
        <v/>
      </c>
      <c r="M97" s="9">
        <f>IF(A97="","",L97*N(G97))</f>
        <v/>
      </c>
      <c r="N97" s="5" t="n"/>
      <c r="O97" s="5" t="n"/>
      <c r="P97" s="8">
        <f>IF(OR(A97="",N97=""),"",IF(L97&lt;=N97,"ENCOMENDAR","OK"))</f>
        <v/>
      </c>
      <c r="Q97" s="8">
        <f>IF(P97="ENCOMENDAR",MAX(0,N(O97)-L97),"")</f>
        <v/>
      </c>
      <c r="R97" s="9">
        <f>IF(A97="","",N(K97)*N(G97))</f>
        <v/>
      </c>
    </row>
    <row r="98">
      <c r="A98" s="5" t="n"/>
      <c r="B98" s="6" t="n"/>
      <c r="C98" s="5" t="n"/>
      <c r="D98" s="5" t="n"/>
      <c r="E98" s="5" t="n"/>
      <c r="F98" s="5" t="n"/>
      <c r="G98" s="7" t="n"/>
      <c r="H98" s="5" t="n"/>
      <c r="I98" s="8">
        <f>IF(A98="","",SUMIFS(Movimentos!$D:$D,Movimentos!$B:$B,A98,Movimentos!$C:$C,"Entrada"))</f>
        <v/>
      </c>
      <c r="J98" s="8">
        <f>IF(A98="","",SUMIFS(Movimentos!$D:$D,Movimentos!$B:$B,A98,Movimentos!$C:$C,"Saída"))</f>
        <v/>
      </c>
      <c r="K98" s="8">
        <f>IF(A98="","",SUMIFS(Movimentos!$D:$D,Movimentos!$B:$B,A98,Movimentos!$C:$C,"Quebra"))</f>
        <v/>
      </c>
      <c r="L98" s="8">
        <f>IF(A98="","",N(H98)+N(I98)-N(J98)-N(K98))</f>
        <v/>
      </c>
      <c r="M98" s="9">
        <f>IF(A98="","",L98*N(G98))</f>
        <v/>
      </c>
      <c r="N98" s="5" t="n"/>
      <c r="O98" s="5" t="n"/>
      <c r="P98" s="8">
        <f>IF(OR(A98="",N98=""),"",IF(L98&lt;=N98,"ENCOMENDAR","OK"))</f>
        <v/>
      </c>
      <c r="Q98" s="8">
        <f>IF(P98="ENCOMENDAR",MAX(0,N(O98)-L98),"")</f>
        <v/>
      </c>
      <c r="R98" s="9">
        <f>IF(A98="","",N(K98)*N(G98))</f>
        <v/>
      </c>
    </row>
    <row r="99">
      <c r="A99" s="5" t="n"/>
      <c r="B99" s="6" t="n"/>
      <c r="C99" s="5" t="n"/>
      <c r="D99" s="5" t="n"/>
      <c r="E99" s="5" t="n"/>
      <c r="F99" s="5" t="n"/>
      <c r="G99" s="7" t="n"/>
      <c r="H99" s="5" t="n"/>
      <c r="I99" s="8">
        <f>IF(A99="","",SUMIFS(Movimentos!$D:$D,Movimentos!$B:$B,A99,Movimentos!$C:$C,"Entrada"))</f>
        <v/>
      </c>
      <c r="J99" s="8">
        <f>IF(A99="","",SUMIFS(Movimentos!$D:$D,Movimentos!$B:$B,A99,Movimentos!$C:$C,"Saída"))</f>
        <v/>
      </c>
      <c r="K99" s="8">
        <f>IF(A99="","",SUMIFS(Movimentos!$D:$D,Movimentos!$B:$B,A99,Movimentos!$C:$C,"Quebra"))</f>
        <v/>
      </c>
      <c r="L99" s="8">
        <f>IF(A99="","",N(H99)+N(I99)-N(J99)-N(K99))</f>
        <v/>
      </c>
      <c r="M99" s="9">
        <f>IF(A99="","",L99*N(G99))</f>
        <v/>
      </c>
      <c r="N99" s="5" t="n"/>
      <c r="O99" s="5" t="n"/>
      <c r="P99" s="8">
        <f>IF(OR(A99="",N99=""),"",IF(L99&lt;=N99,"ENCOMENDAR","OK"))</f>
        <v/>
      </c>
      <c r="Q99" s="8">
        <f>IF(P99="ENCOMENDAR",MAX(0,N(O99)-L99),"")</f>
        <v/>
      </c>
      <c r="R99" s="9">
        <f>IF(A99="","",N(K99)*N(G99))</f>
        <v/>
      </c>
    </row>
    <row r="100">
      <c r="A100" s="5" t="n"/>
      <c r="B100" s="6" t="n"/>
      <c r="C100" s="5" t="n"/>
      <c r="D100" s="5" t="n"/>
      <c r="E100" s="5" t="n"/>
      <c r="F100" s="5" t="n"/>
      <c r="G100" s="7" t="n"/>
      <c r="H100" s="5" t="n"/>
      <c r="I100" s="8">
        <f>IF(A100="","",SUMIFS(Movimentos!$D:$D,Movimentos!$B:$B,A100,Movimentos!$C:$C,"Entrada"))</f>
        <v/>
      </c>
      <c r="J100" s="8">
        <f>IF(A100="","",SUMIFS(Movimentos!$D:$D,Movimentos!$B:$B,A100,Movimentos!$C:$C,"Saída"))</f>
        <v/>
      </c>
      <c r="K100" s="8">
        <f>IF(A100="","",SUMIFS(Movimentos!$D:$D,Movimentos!$B:$B,A100,Movimentos!$C:$C,"Quebra"))</f>
        <v/>
      </c>
      <c r="L100" s="8">
        <f>IF(A100="","",N(H100)+N(I100)-N(J100)-N(K100))</f>
        <v/>
      </c>
      <c r="M100" s="9">
        <f>IF(A100="","",L100*N(G100))</f>
        <v/>
      </c>
      <c r="N100" s="5" t="n"/>
      <c r="O100" s="5" t="n"/>
      <c r="P100" s="8">
        <f>IF(OR(A100="",N100=""),"",IF(L100&lt;=N100,"ENCOMENDAR","OK"))</f>
        <v/>
      </c>
      <c r="Q100" s="8">
        <f>IF(P100="ENCOMENDAR",MAX(0,N(O100)-L100),"")</f>
        <v/>
      </c>
      <c r="R100" s="9">
        <f>IF(A100="","",N(K100)*N(G100))</f>
        <v/>
      </c>
    </row>
    <row r="101">
      <c r="A101" s="5" t="n"/>
      <c r="B101" s="6" t="n"/>
      <c r="C101" s="5" t="n"/>
      <c r="D101" s="5" t="n"/>
      <c r="E101" s="5" t="n"/>
      <c r="F101" s="5" t="n"/>
      <c r="G101" s="7" t="n"/>
      <c r="H101" s="5" t="n"/>
      <c r="I101" s="8">
        <f>IF(A101="","",SUMIFS(Movimentos!$D:$D,Movimentos!$B:$B,A101,Movimentos!$C:$C,"Entrada"))</f>
        <v/>
      </c>
      <c r="J101" s="8">
        <f>IF(A101="","",SUMIFS(Movimentos!$D:$D,Movimentos!$B:$B,A101,Movimentos!$C:$C,"Saída"))</f>
        <v/>
      </c>
      <c r="K101" s="8">
        <f>IF(A101="","",SUMIFS(Movimentos!$D:$D,Movimentos!$B:$B,A101,Movimentos!$C:$C,"Quebra"))</f>
        <v/>
      </c>
      <c r="L101" s="8">
        <f>IF(A101="","",N(H101)+N(I101)-N(J101)-N(K101))</f>
        <v/>
      </c>
      <c r="M101" s="9">
        <f>IF(A101="","",L101*N(G101))</f>
        <v/>
      </c>
      <c r="N101" s="5" t="n"/>
      <c r="O101" s="5" t="n"/>
      <c r="P101" s="8">
        <f>IF(OR(A101="",N101=""),"",IF(L101&lt;=N101,"ENCOMENDAR","OK"))</f>
        <v/>
      </c>
      <c r="Q101" s="8">
        <f>IF(P101="ENCOMENDAR",MAX(0,N(O101)-L101),"")</f>
        <v/>
      </c>
      <c r="R101" s="9">
        <f>IF(A101="","",N(K101)*N(G101))</f>
        <v/>
      </c>
    </row>
    <row r="102">
      <c r="A102" s="5" t="n"/>
      <c r="B102" s="6" t="n"/>
      <c r="C102" s="5" t="n"/>
      <c r="D102" s="5" t="n"/>
      <c r="E102" s="5" t="n"/>
      <c r="F102" s="5" t="n"/>
      <c r="G102" s="7" t="n"/>
      <c r="H102" s="5" t="n"/>
      <c r="I102" s="8">
        <f>IF(A102="","",SUMIFS(Movimentos!$D:$D,Movimentos!$B:$B,A102,Movimentos!$C:$C,"Entrada"))</f>
        <v/>
      </c>
      <c r="J102" s="8">
        <f>IF(A102="","",SUMIFS(Movimentos!$D:$D,Movimentos!$B:$B,A102,Movimentos!$C:$C,"Saída"))</f>
        <v/>
      </c>
      <c r="K102" s="8">
        <f>IF(A102="","",SUMIFS(Movimentos!$D:$D,Movimentos!$B:$B,A102,Movimentos!$C:$C,"Quebra"))</f>
        <v/>
      </c>
      <c r="L102" s="8">
        <f>IF(A102="","",N(H102)+N(I102)-N(J102)-N(K102))</f>
        <v/>
      </c>
      <c r="M102" s="9">
        <f>IF(A102="","",L102*N(G102))</f>
        <v/>
      </c>
      <c r="N102" s="5" t="n"/>
      <c r="O102" s="5" t="n"/>
      <c r="P102" s="8">
        <f>IF(OR(A102="",N102=""),"",IF(L102&lt;=N102,"ENCOMENDAR","OK"))</f>
        <v/>
      </c>
      <c r="Q102" s="8">
        <f>IF(P102="ENCOMENDAR",MAX(0,N(O102)-L102),"")</f>
        <v/>
      </c>
      <c r="R102" s="9">
        <f>IF(A102="","",N(K102)*N(G102))</f>
        <v/>
      </c>
    </row>
    <row r="103">
      <c r="A103" s="5" t="n"/>
      <c r="B103" s="6" t="n"/>
      <c r="C103" s="5" t="n"/>
      <c r="D103" s="5" t="n"/>
      <c r="E103" s="5" t="n"/>
      <c r="F103" s="5" t="n"/>
      <c r="G103" s="7" t="n"/>
      <c r="H103" s="5" t="n"/>
      <c r="I103" s="8">
        <f>IF(A103="","",SUMIFS(Movimentos!$D:$D,Movimentos!$B:$B,A103,Movimentos!$C:$C,"Entrada"))</f>
        <v/>
      </c>
      <c r="J103" s="8">
        <f>IF(A103="","",SUMIFS(Movimentos!$D:$D,Movimentos!$B:$B,A103,Movimentos!$C:$C,"Saída"))</f>
        <v/>
      </c>
      <c r="K103" s="8">
        <f>IF(A103="","",SUMIFS(Movimentos!$D:$D,Movimentos!$B:$B,A103,Movimentos!$C:$C,"Quebra"))</f>
        <v/>
      </c>
      <c r="L103" s="8">
        <f>IF(A103="","",N(H103)+N(I103)-N(J103)-N(K103))</f>
        <v/>
      </c>
      <c r="M103" s="9">
        <f>IF(A103="","",L103*N(G103))</f>
        <v/>
      </c>
      <c r="N103" s="5" t="n"/>
      <c r="O103" s="5" t="n"/>
      <c r="P103" s="8">
        <f>IF(OR(A103="",N103=""),"",IF(L103&lt;=N103,"ENCOMENDAR","OK"))</f>
        <v/>
      </c>
      <c r="Q103" s="8">
        <f>IF(P103="ENCOMENDAR",MAX(0,N(O103)-L103),"")</f>
        <v/>
      </c>
      <c r="R103" s="9">
        <f>IF(A103="","",N(K103)*N(G103))</f>
        <v/>
      </c>
    </row>
    <row r="104">
      <c r="A104" s="5" t="n"/>
      <c r="B104" s="6" t="n"/>
      <c r="C104" s="5" t="n"/>
      <c r="D104" s="5" t="n"/>
      <c r="E104" s="5" t="n"/>
      <c r="F104" s="5" t="n"/>
      <c r="G104" s="7" t="n"/>
      <c r="H104" s="5" t="n"/>
      <c r="I104" s="8">
        <f>IF(A104="","",SUMIFS(Movimentos!$D:$D,Movimentos!$B:$B,A104,Movimentos!$C:$C,"Entrada"))</f>
        <v/>
      </c>
      <c r="J104" s="8">
        <f>IF(A104="","",SUMIFS(Movimentos!$D:$D,Movimentos!$B:$B,A104,Movimentos!$C:$C,"Saída"))</f>
        <v/>
      </c>
      <c r="K104" s="8">
        <f>IF(A104="","",SUMIFS(Movimentos!$D:$D,Movimentos!$B:$B,A104,Movimentos!$C:$C,"Quebra"))</f>
        <v/>
      </c>
      <c r="L104" s="8">
        <f>IF(A104="","",N(H104)+N(I104)-N(J104)-N(K104))</f>
        <v/>
      </c>
      <c r="M104" s="9">
        <f>IF(A104="","",L104*N(G104))</f>
        <v/>
      </c>
      <c r="N104" s="5" t="n"/>
      <c r="O104" s="5" t="n"/>
      <c r="P104" s="8">
        <f>IF(OR(A104="",N104=""),"",IF(L104&lt;=N104,"ENCOMENDAR","OK"))</f>
        <v/>
      </c>
      <c r="Q104" s="8">
        <f>IF(P104="ENCOMENDAR",MAX(0,N(O104)-L104),"")</f>
        <v/>
      </c>
      <c r="R104" s="9">
        <f>IF(A104="","",N(K104)*N(G104))</f>
        <v/>
      </c>
    </row>
    <row r="105">
      <c r="A105" s="5" t="n"/>
      <c r="B105" s="6" t="n"/>
      <c r="C105" s="5" t="n"/>
      <c r="D105" s="5" t="n"/>
      <c r="E105" s="5" t="n"/>
      <c r="F105" s="5" t="n"/>
      <c r="G105" s="7" t="n"/>
      <c r="H105" s="5" t="n"/>
      <c r="I105" s="8">
        <f>IF(A105="","",SUMIFS(Movimentos!$D:$D,Movimentos!$B:$B,A105,Movimentos!$C:$C,"Entrada"))</f>
        <v/>
      </c>
      <c r="J105" s="8">
        <f>IF(A105="","",SUMIFS(Movimentos!$D:$D,Movimentos!$B:$B,A105,Movimentos!$C:$C,"Saída"))</f>
        <v/>
      </c>
      <c r="K105" s="8">
        <f>IF(A105="","",SUMIFS(Movimentos!$D:$D,Movimentos!$B:$B,A105,Movimentos!$C:$C,"Quebra"))</f>
        <v/>
      </c>
      <c r="L105" s="8">
        <f>IF(A105="","",N(H105)+N(I105)-N(J105)-N(K105))</f>
        <v/>
      </c>
      <c r="M105" s="9">
        <f>IF(A105="","",L105*N(G105))</f>
        <v/>
      </c>
      <c r="N105" s="5" t="n"/>
      <c r="O105" s="5" t="n"/>
      <c r="P105" s="8">
        <f>IF(OR(A105="",N105=""),"",IF(L105&lt;=N105,"ENCOMENDAR","OK"))</f>
        <v/>
      </c>
      <c r="Q105" s="8">
        <f>IF(P105="ENCOMENDAR",MAX(0,N(O105)-L105),"")</f>
        <v/>
      </c>
      <c r="R105" s="9">
        <f>IF(A105="","",N(K105)*N(G105))</f>
        <v/>
      </c>
    </row>
    <row r="106">
      <c r="A106" s="5" t="n"/>
      <c r="B106" s="6" t="n"/>
      <c r="C106" s="5" t="n"/>
      <c r="D106" s="5" t="n"/>
      <c r="E106" s="5" t="n"/>
      <c r="F106" s="5" t="n"/>
      <c r="G106" s="7" t="n"/>
      <c r="H106" s="5" t="n"/>
      <c r="I106" s="8">
        <f>IF(A106="","",SUMIFS(Movimentos!$D:$D,Movimentos!$B:$B,A106,Movimentos!$C:$C,"Entrada"))</f>
        <v/>
      </c>
      <c r="J106" s="8">
        <f>IF(A106="","",SUMIFS(Movimentos!$D:$D,Movimentos!$B:$B,A106,Movimentos!$C:$C,"Saída"))</f>
        <v/>
      </c>
      <c r="K106" s="8">
        <f>IF(A106="","",SUMIFS(Movimentos!$D:$D,Movimentos!$B:$B,A106,Movimentos!$C:$C,"Quebra"))</f>
        <v/>
      </c>
      <c r="L106" s="8">
        <f>IF(A106="","",N(H106)+N(I106)-N(J106)-N(K106))</f>
        <v/>
      </c>
      <c r="M106" s="9">
        <f>IF(A106="","",L106*N(G106))</f>
        <v/>
      </c>
      <c r="N106" s="5" t="n"/>
      <c r="O106" s="5" t="n"/>
      <c r="P106" s="8">
        <f>IF(OR(A106="",N106=""),"",IF(L106&lt;=N106,"ENCOMENDAR","OK"))</f>
        <v/>
      </c>
      <c r="Q106" s="8">
        <f>IF(P106="ENCOMENDAR",MAX(0,N(O106)-L106),"")</f>
        <v/>
      </c>
      <c r="R106" s="9">
        <f>IF(A106="","",N(K106)*N(G106))</f>
        <v/>
      </c>
    </row>
    <row r="107">
      <c r="A107" s="5" t="n"/>
      <c r="B107" s="6" t="n"/>
      <c r="C107" s="5" t="n"/>
      <c r="D107" s="5" t="n"/>
      <c r="E107" s="5" t="n"/>
      <c r="F107" s="5" t="n"/>
      <c r="G107" s="7" t="n"/>
      <c r="H107" s="5" t="n"/>
      <c r="I107" s="8">
        <f>IF(A107="","",SUMIFS(Movimentos!$D:$D,Movimentos!$B:$B,A107,Movimentos!$C:$C,"Entrada"))</f>
        <v/>
      </c>
      <c r="J107" s="8">
        <f>IF(A107="","",SUMIFS(Movimentos!$D:$D,Movimentos!$B:$B,A107,Movimentos!$C:$C,"Saída"))</f>
        <v/>
      </c>
      <c r="K107" s="8">
        <f>IF(A107="","",SUMIFS(Movimentos!$D:$D,Movimentos!$B:$B,A107,Movimentos!$C:$C,"Quebra"))</f>
        <v/>
      </c>
      <c r="L107" s="8">
        <f>IF(A107="","",N(H107)+N(I107)-N(J107)-N(K107))</f>
        <v/>
      </c>
      <c r="M107" s="9">
        <f>IF(A107="","",L107*N(G107))</f>
        <v/>
      </c>
      <c r="N107" s="5" t="n"/>
      <c r="O107" s="5" t="n"/>
      <c r="P107" s="8">
        <f>IF(OR(A107="",N107=""),"",IF(L107&lt;=N107,"ENCOMENDAR","OK"))</f>
        <v/>
      </c>
      <c r="Q107" s="8">
        <f>IF(P107="ENCOMENDAR",MAX(0,N(O107)-L107),"")</f>
        <v/>
      </c>
      <c r="R107" s="9">
        <f>IF(A107="","",N(K107)*N(G107))</f>
        <v/>
      </c>
    </row>
    <row r="108">
      <c r="A108" s="5" t="n"/>
      <c r="B108" s="6" t="n"/>
      <c r="C108" s="5" t="n"/>
      <c r="D108" s="5" t="n"/>
      <c r="E108" s="5" t="n"/>
      <c r="F108" s="5" t="n"/>
      <c r="G108" s="7" t="n"/>
      <c r="H108" s="5" t="n"/>
      <c r="I108" s="8">
        <f>IF(A108="","",SUMIFS(Movimentos!$D:$D,Movimentos!$B:$B,A108,Movimentos!$C:$C,"Entrada"))</f>
        <v/>
      </c>
      <c r="J108" s="8">
        <f>IF(A108="","",SUMIFS(Movimentos!$D:$D,Movimentos!$B:$B,A108,Movimentos!$C:$C,"Saída"))</f>
        <v/>
      </c>
      <c r="K108" s="8">
        <f>IF(A108="","",SUMIFS(Movimentos!$D:$D,Movimentos!$B:$B,A108,Movimentos!$C:$C,"Quebra"))</f>
        <v/>
      </c>
      <c r="L108" s="8">
        <f>IF(A108="","",N(H108)+N(I108)-N(J108)-N(K108))</f>
        <v/>
      </c>
      <c r="M108" s="9">
        <f>IF(A108="","",L108*N(G108))</f>
        <v/>
      </c>
      <c r="N108" s="5" t="n"/>
      <c r="O108" s="5" t="n"/>
      <c r="P108" s="8">
        <f>IF(OR(A108="",N108=""),"",IF(L108&lt;=N108,"ENCOMENDAR","OK"))</f>
        <v/>
      </c>
      <c r="Q108" s="8">
        <f>IF(P108="ENCOMENDAR",MAX(0,N(O108)-L108),"")</f>
        <v/>
      </c>
      <c r="R108" s="9">
        <f>IF(A108="","",N(K108)*N(G108))</f>
        <v/>
      </c>
    </row>
    <row r="109">
      <c r="A109" s="5" t="n"/>
      <c r="B109" s="6" t="n"/>
      <c r="C109" s="5" t="n"/>
      <c r="D109" s="5" t="n"/>
      <c r="E109" s="5" t="n"/>
      <c r="F109" s="5" t="n"/>
      <c r="G109" s="7" t="n"/>
      <c r="H109" s="5" t="n"/>
      <c r="I109" s="8">
        <f>IF(A109="","",SUMIFS(Movimentos!$D:$D,Movimentos!$B:$B,A109,Movimentos!$C:$C,"Entrada"))</f>
        <v/>
      </c>
      <c r="J109" s="8">
        <f>IF(A109="","",SUMIFS(Movimentos!$D:$D,Movimentos!$B:$B,A109,Movimentos!$C:$C,"Saída"))</f>
        <v/>
      </c>
      <c r="K109" s="8">
        <f>IF(A109="","",SUMIFS(Movimentos!$D:$D,Movimentos!$B:$B,A109,Movimentos!$C:$C,"Quebra"))</f>
        <v/>
      </c>
      <c r="L109" s="8">
        <f>IF(A109="","",N(H109)+N(I109)-N(J109)-N(K109))</f>
        <v/>
      </c>
      <c r="M109" s="9">
        <f>IF(A109="","",L109*N(G109))</f>
        <v/>
      </c>
      <c r="N109" s="5" t="n"/>
      <c r="O109" s="5" t="n"/>
      <c r="P109" s="8">
        <f>IF(OR(A109="",N109=""),"",IF(L109&lt;=N109,"ENCOMENDAR","OK"))</f>
        <v/>
      </c>
      <c r="Q109" s="8">
        <f>IF(P109="ENCOMENDAR",MAX(0,N(O109)-L109),"")</f>
        <v/>
      </c>
      <c r="R109" s="9">
        <f>IF(A109="","",N(K109)*N(G109))</f>
        <v/>
      </c>
    </row>
    <row r="110">
      <c r="A110" s="5" t="n"/>
      <c r="B110" s="6" t="n"/>
      <c r="C110" s="5" t="n"/>
      <c r="D110" s="5" t="n"/>
      <c r="E110" s="5" t="n"/>
      <c r="F110" s="5" t="n"/>
      <c r="G110" s="7" t="n"/>
      <c r="H110" s="5" t="n"/>
      <c r="I110" s="8">
        <f>IF(A110="","",SUMIFS(Movimentos!$D:$D,Movimentos!$B:$B,A110,Movimentos!$C:$C,"Entrada"))</f>
        <v/>
      </c>
      <c r="J110" s="8">
        <f>IF(A110="","",SUMIFS(Movimentos!$D:$D,Movimentos!$B:$B,A110,Movimentos!$C:$C,"Saída"))</f>
        <v/>
      </c>
      <c r="K110" s="8">
        <f>IF(A110="","",SUMIFS(Movimentos!$D:$D,Movimentos!$B:$B,A110,Movimentos!$C:$C,"Quebra"))</f>
        <v/>
      </c>
      <c r="L110" s="8">
        <f>IF(A110="","",N(H110)+N(I110)-N(J110)-N(K110))</f>
        <v/>
      </c>
      <c r="M110" s="9">
        <f>IF(A110="","",L110*N(G110))</f>
        <v/>
      </c>
      <c r="N110" s="5" t="n"/>
      <c r="O110" s="5" t="n"/>
      <c r="P110" s="8">
        <f>IF(OR(A110="",N110=""),"",IF(L110&lt;=N110,"ENCOMENDAR","OK"))</f>
        <v/>
      </c>
      <c r="Q110" s="8">
        <f>IF(P110="ENCOMENDAR",MAX(0,N(O110)-L110),"")</f>
        <v/>
      </c>
      <c r="R110" s="9">
        <f>IF(A110="","",N(K110)*N(G110))</f>
        <v/>
      </c>
    </row>
    <row r="111">
      <c r="A111" s="5" t="n"/>
      <c r="B111" s="6" t="n"/>
      <c r="C111" s="5" t="n"/>
      <c r="D111" s="5" t="n"/>
      <c r="E111" s="5" t="n"/>
      <c r="F111" s="5" t="n"/>
      <c r="G111" s="7" t="n"/>
      <c r="H111" s="5" t="n"/>
      <c r="I111" s="8">
        <f>IF(A111="","",SUMIFS(Movimentos!$D:$D,Movimentos!$B:$B,A111,Movimentos!$C:$C,"Entrada"))</f>
        <v/>
      </c>
      <c r="J111" s="8">
        <f>IF(A111="","",SUMIFS(Movimentos!$D:$D,Movimentos!$B:$B,A111,Movimentos!$C:$C,"Saída"))</f>
        <v/>
      </c>
      <c r="K111" s="8">
        <f>IF(A111="","",SUMIFS(Movimentos!$D:$D,Movimentos!$B:$B,A111,Movimentos!$C:$C,"Quebra"))</f>
        <v/>
      </c>
      <c r="L111" s="8">
        <f>IF(A111="","",N(H111)+N(I111)-N(J111)-N(K111))</f>
        <v/>
      </c>
      <c r="M111" s="9">
        <f>IF(A111="","",L111*N(G111))</f>
        <v/>
      </c>
      <c r="N111" s="5" t="n"/>
      <c r="O111" s="5" t="n"/>
      <c r="P111" s="8">
        <f>IF(OR(A111="",N111=""),"",IF(L111&lt;=N111,"ENCOMENDAR","OK"))</f>
        <v/>
      </c>
      <c r="Q111" s="8">
        <f>IF(P111="ENCOMENDAR",MAX(0,N(O111)-L111),"")</f>
        <v/>
      </c>
      <c r="R111" s="9">
        <f>IF(A111="","",N(K111)*N(G111))</f>
        <v/>
      </c>
    </row>
    <row r="112">
      <c r="A112" s="5" t="n"/>
      <c r="B112" s="6" t="n"/>
      <c r="C112" s="5" t="n"/>
      <c r="D112" s="5" t="n"/>
      <c r="E112" s="5" t="n"/>
      <c r="F112" s="5" t="n"/>
      <c r="G112" s="7" t="n"/>
      <c r="H112" s="5" t="n"/>
      <c r="I112" s="8">
        <f>IF(A112="","",SUMIFS(Movimentos!$D:$D,Movimentos!$B:$B,A112,Movimentos!$C:$C,"Entrada"))</f>
        <v/>
      </c>
      <c r="J112" s="8">
        <f>IF(A112="","",SUMIFS(Movimentos!$D:$D,Movimentos!$B:$B,A112,Movimentos!$C:$C,"Saída"))</f>
        <v/>
      </c>
      <c r="K112" s="8">
        <f>IF(A112="","",SUMIFS(Movimentos!$D:$D,Movimentos!$B:$B,A112,Movimentos!$C:$C,"Quebra"))</f>
        <v/>
      </c>
      <c r="L112" s="8">
        <f>IF(A112="","",N(H112)+N(I112)-N(J112)-N(K112))</f>
        <v/>
      </c>
      <c r="M112" s="9">
        <f>IF(A112="","",L112*N(G112))</f>
        <v/>
      </c>
      <c r="N112" s="5" t="n"/>
      <c r="O112" s="5" t="n"/>
      <c r="P112" s="8">
        <f>IF(OR(A112="",N112=""),"",IF(L112&lt;=N112,"ENCOMENDAR","OK"))</f>
        <v/>
      </c>
      <c r="Q112" s="8">
        <f>IF(P112="ENCOMENDAR",MAX(0,N(O112)-L112),"")</f>
        <v/>
      </c>
      <c r="R112" s="9">
        <f>IF(A112="","",N(K112)*N(G112))</f>
        <v/>
      </c>
    </row>
    <row r="113">
      <c r="A113" s="5" t="n"/>
      <c r="B113" s="6" t="n"/>
      <c r="C113" s="5" t="n"/>
      <c r="D113" s="5" t="n"/>
      <c r="E113" s="5" t="n"/>
      <c r="F113" s="5" t="n"/>
      <c r="G113" s="7" t="n"/>
      <c r="H113" s="5" t="n"/>
      <c r="I113" s="8">
        <f>IF(A113="","",SUMIFS(Movimentos!$D:$D,Movimentos!$B:$B,A113,Movimentos!$C:$C,"Entrada"))</f>
        <v/>
      </c>
      <c r="J113" s="8">
        <f>IF(A113="","",SUMIFS(Movimentos!$D:$D,Movimentos!$B:$B,A113,Movimentos!$C:$C,"Saída"))</f>
        <v/>
      </c>
      <c r="K113" s="8">
        <f>IF(A113="","",SUMIFS(Movimentos!$D:$D,Movimentos!$B:$B,A113,Movimentos!$C:$C,"Quebra"))</f>
        <v/>
      </c>
      <c r="L113" s="8">
        <f>IF(A113="","",N(H113)+N(I113)-N(J113)-N(K113))</f>
        <v/>
      </c>
      <c r="M113" s="9">
        <f>IF(A113="","",L113*N(G113))</f>
        <v/>
      </c>
      <c r="N113" s="5" t="n"/>
      <c r="O113" s="5" t="n"/>
      <c r="P113" s="8">
        <f>IF(OR(A113="",N113=""),"",IF(L113&lt;=N113,"ENCOMENDAR","OK"))</f>
        <v/>
      </c>
      <c r="Q113" s="8">
        <f>IF(P113="ENCOMENDAR",MAX(0,N(O113)-L113),"")</f>
        <v/>
      </c>
      <c r="R113" s="9">
        <f>IF(A113="","",N(K113)*N(G113))</f>
        <v/>
      </c>
    </row>
    <row r="114">
      <c r="A114" s="5" t="n"/>
      <c r="B114" s="6" t="n"/>
      <c r="C114" s="5" t="n"/>
      <c r="D114" s="5" t="n"/>
      <c r="E114" s="5" t="n"/>
      <c r="F114" s="5" t="n"/>
      <c r="G114" s="7" t="n"/>
      <c r="H114" s="5" t="n"/>
      <c r="I114" s="8">
        <f>IF(A114="","",SUMIFS(Movimentos!$D:$D,Movimentos!$B:$B,A114,Movimentos!$C:$C,"Entrada"))</f>
        <v/>
      </c>
      <c r="J114" s="8">
        <f>IF(A114="","",SUMIFS(Movimentos!$D:$D,Movimentos!$B:$B,A114,Movimentos!$C:$C,"Saída"))</f>
        <v/>
      </c>
      <c r="K114" s="8">
        <f>IF(A114="","",SUMIFS(Movimentos!$D:$D,Movimentos!$B:$B,A114,Movimentos!$C:$C,"Quebra"))</f>
        <v/>
      </c>
      <c r="L114" s="8">
        <f>IF(A114="","",N(H114)+N(I114)-N(J114)-N(K114))</f>
        <v/>
      </c>
      <c r="M114" s="9">
        <f>IF(A114="","",L114*N(G114))</f>
        <v/>
      </c>
      <c r="N114" s="5" t="n"/>
      <c r="O114" s="5" t="n"/>
      <c r="P114" s="8">
        <f>IF(OR(A114="",N114=""),"",IF(L114&lt;=N114,"ENCOMENDAR","OK"))</f>
        <v/>
      </c>
      <c r="Q114" s="8">
        <f>IF(P114="ENCOMENDAR",MAX(0,N(O114)-L114),"")</f>
        <v/>
      </c>
      <c r="R114" s="9">
        <f>IF(A114="","",N(K114)*N(G114))</f>
        <v/>
      </c>
    </row>
    <row r="115">
      <c r="A115" s="5" t="n"/>
      <c r="B115" s="6" t="n"/>
      <c r="C115" s="5" t="n"/>
      <c r="D115" s="5" t="n"/>
      <c r="E115" s="5" t="n"/>
      <c r="F115" s="5" t="n"/>
      <c r="G115" s="7" t="n"/>
      <c r="H115" s="5" t="n"/>
      <c r="I115" s="8">
        <f>IF(A115="","",SUMIFS(Movimentos!$D:$D,Movimentos!$B:$B,A115,Movimentos!$C:$C,"Entrada"))</f>
        <v/>
      </c>
      <c r="J115" s="8">
        <f>IF(A115="","",SUMIFS(Movimentos!$D:$D,Movimentos!$B:$B,A115,Movimentos!$C:$C,"Saída"))</f>
        <v/>
      </c>
      <c r="K115" s="8">
        <f>IF(A115="","",SUMIFS(Movimentos!$D:$D,Movimentos!$B:$B,A115,Movimentos!$C:$C,"Quebra"))</f>
        <v/>
      </c>
      <c r="L115" s="8">
        <f>IF(A115="","",N(H115)+N(I115)-N(J115)-N(K115))</f>
        <v/>
      </c>
      <c r="M115" s="9">
        <f>IF(A115="","",L115*N(G115))</f>
        <v/>
      </c>
      <c r="N115" s="5" t="n"/>
      <c r="O115" s="5" t="n"/>
      <c r="P115" s="8">
        <f>IF(OR(A115="",N115=""),"",IF(L115&lt;=N115,"ENCOMENDAR","OK"))</f>
        <v/>
      </c>
      <c r="Q115" s="8">
        <f>IF(P115="ENCOMENDAR",MAX(0,N(O115)-L115),"")</f>
        <v/>
      </c>
      <c r="R115" s="9">
        <f>IF(A115="","",N(K115)*N(G115))</f>
        <v/>
      </c>
    </row>
    <row r="116">
      <c r="A116" s="5" t="n"/>
      <c r="B116" s="6" t="n"/>
      <c r="C116" s="5" t="n"/>
      <c r="D116" s="5" t="n"/>
      <c r="E116" s="5" t="n"/>
      <c r="F116" s="5" t="n"/>
      <c r="G116" s="7" t="n"/>
      <c r="H116" s="5" t="n"/>
      <c r="I116" s="8">
        <f>IF(A116="","",SUMIFS(Movimentos!$D:$D,Movimentos!$B:$B,A116,Movimentos!$C:$C,"Entrada"))</f>
        <v/>
      </c>
      <c r="J116" s="8">
        <f>IF(A116="","",SUMIFS(Movimentos!$D:$D,Movimentos!$B:$B,A116,Movimentos!$C:$C,"Saída"))</f>
        <v/>
      </c>
      <c r="K116" s="8">
        <f>IF(A116="","",SUMIFS(Movimentos!$D:$D,Movimentos!$B:$B,A116,Movimentos!$C:$C,"Quebra"))</f>
        <v/>
      </c>
      <c r="L116" s="8">
        <f>IF(A116="","",N(H116)+N(I116)-N(J116)-N(K116))</f>
        <v/>
      </c>
      <c r="M116" s="9">
        <f>IF(A116="","",L116*N(G116))</f>
        <v/>
      </c>
      <c r="N116" s="5" t="n"/>
      <c r="O116" s="5" t="n"/>
      <c r="P116" s="8">
        <f>IF(OR(A116="",N116=""),"",IF(L116&lt;=N116,"ENCOMENDAR","OK"))</f>
        <v/>
      </c>
      <c r="Q116" s="8">
        <f>IF(P116="ENCOMENDAR",MAX(0,N(O116)-L116),"")</f>
        <v/>
      </c>
      <c r="R116" s="9">
        <f>IF(A116="","",N(K116)*N(G116))</f>
        <v/>
      </c>
    </row>
    <row r="117">
      <c r="A117" s="5" t="n"/>
      <c r="B117" s="6" t="n"/>
      <c r="C117" s="5" t="n"/>
      <c r="D117" s="5" t="n"/>
      <c r="E117" s="5" t="n"/>
      <c r="F117" s="5" t="n"/>
      <c r="G117" s="7" t="n"/>
      <c r="H117" s="5" t="n"/>
      <c r="I117" s="8">
        <f>IF(A117="","",SUMIFS(Movimentos!$D:$D,Movimentos!$B:$B,A117,Movimentos!$C:$C,"Entrada"))</f>
        <v/>
      </c>
      <c r="J117" s="8">
        <f>IF(A117="","",SUMIFS(Movimentos!$D:$D,Movimentos!$B:$B,A117,Movimentos!$C:$C,"Saída"))</f>
        <v/>
      </c>
      <c r="K117" s="8">
        <f>IF(A117="","",SUMIFS(Movimentos!$D:$D,Movimentos!$B:$B,A117,Movimentos!$C:$C,"Quebra"))</f>
        <v/>
      </c>
      <c r="L117" s="8">
        <f>IF(A117="","",N(H117)+N(I117)-N(J117)-N(K117))</f>
        <v/>
      </c>
      <c r="M117" s="9">
        <f>IF(A117="","",L117*N(G117))</f>
        <v/>
      </c>
      <c r="N117" s="5" t="n"/>
      <c r="O117" s="5" t="n"/>
      <c r="P117" s="8">
        <f>IF(OR(A117="",N117=""),"",IF(L117&lt;=N117,"ENCOMENDAR","OK"))</f>
        <v/>
      </c>
      <c r="Q117" s="8">
        <f>IF(P117="ENCOMENDAR",MAX(0,N(O117)-L117),"")</f>
        <v/>
      </c>
      <c r="R117" s="9">
        <f>IF(A117="","",N(K117)*N(G117))</f>
        <v/>
      </c>
    </row>
    <row r="118">
      <c r="A118" s="5" t="n"/>
      <c r="B118" s="6" t="n"/>
      <c r="C118" s="5" t="n"/>
      <c r="D118" s="5" t="n"/>
      <c r="E118" s="5" t="n"/>
      <c r="F118" s="5" t="n"/>
      <c r="G118" s="7" t="n"/>
      <c r="H118" s="5" t="n"/>
      <c r="I118" s="8">
        <f>IF(A118="","",SUMIFS(Movimentos!$D:$D,Movimentos!$B:$B,A118,Movimentos!$C:$C,"Entrada"))</f>
        <v/>
      </c>
      <c r="J118" s="8">
        <f>IF(A118="","",SUMIFS(Movimentos!$D:$D,Movimentos!$B:$B,A118,Movimentos!$C:$C,"Saída"))</f>
        <v/>
      </c>
      <c r="K118" s="8">
        <f>IF(A118="","",SUMIFS(Movimentos!$D:$D,Movimentos!$B:$B,A118,Movimentos!$C:$C,"Quebra"))</f>
        <v/>
      </c>
      <c r="L118" s="8">
        <f>IF(A118="","",N(H118)+N(I118)-N(J118)-N(K118))</f>
        <v/>
      </c>
      <c r="M118" s="9">
        <f>IF(A118="","",L118*N(G118))</f>
        <v/>
      </c>
      <c r="N118" s="5" t="n"/>
      <c r="O118" s="5" t="n"/>
      <c r="P118" s="8">
        <f>IF(OR(A118="",N118=""),"",IF(L118&lt;=N118,"ENCOMENDAR","OK"))</f>
        <v/>
      </c>
      <c r="Q118" s="8">
        <f>IF(P118="ENCOMENDAR",MAX(0,N(O118)-L118),"")</f>
        <v/>
      </c>
      <c r="R118" s="9">
        <f>IF(A118="","",N(K118)*N(G118))</f>
        <v/>
      </c>
    </row>
    <row r="119">
      <c r="A119" s="5" t="n"/>
      <c r="B119" s="6" t="n"/>
      <c r="C119" s="5" t="n"/>
      <c r="D119" s="5" t="n"/>
      <c r="E119" s="5" t="n"/>
      <c r="F119" s="5" t="n"/>
      <c r="G119" s="7" t="n"/>
      <c r="H119" s="5" t="n"/>
      <c r="I119" s="8">
        <f>IF(A119="","",SUMIFS(Movimentos!$D:$D,Movimentos!$B:$B,A119,Movimentos!$C:$C,"Entrada"))</f>
        <v/>
      </c>
      <c r="J119" s="8">
        <f>IF(A119="","",SUMIFS(Movimentos!$D:$D,Movimentos!$B:$B,A119,Movimentos!$C:$C,"Saída"))</f>
        <v/>
      </c>
      <c r="K119" s="8">
        <f>IF(A119="","",SUMIFS(Movimentos!$D:$D,Movimentos!$B:$B,A119,Movimentos!$C:$C,"Quebra"))</f>
        <v/>
      </c>
      <c r="L119" s="8">
        <f>IF(A119="","",N(H119)+N(I119)-N(J119)-N(K119))</f>
        <v/>
      </c>
      <c r="M119" s="9">
        <f>IF(A119="","",L119*N(G119))</f>
        <v/>
      </c>
      <c r="N119" s="5" t="n"/>
      <c r="O119" s="5" t="n"/>
      <c r="P119" s="8">
        <f>IF(OR(A119="",N119=""),"",IF(L119&lt;=N119,"ENCOMENDAR","OK"))</f>
        <v/>
      </c>
      <c r="Q119" s="8">
        <f>IF(P119="ENCOMENDAR",MAX(0,N(O119)-L119),"")</f>
        <v/>
      </c>
      <c r="R119" s="9">
        <f>IF(A119="","",N(K119)*N(G119))</f>
        <v/>
      </c>
    </row>
    <row r="120">
      <c r="A120" s="5" t="n"/>
      <c r="B120" s="6" t="n"/>
      <c r="C120" s="5" t="n"/>
      <c r="D120" s="5" t="n"/>
      <c r="E120" s="5" t="n"/>
      <c r="F120" s="5" t="n"/>
      <c r="G120" s="7" t="n"/>
      <c r="H120" s="5" t="n"/>
      <c r="I120" s="8">
        <f>IF(A120="","",SUMIFS(Movimentos!$D:$D,Movimentos!$B:$B,A120,Movimentos!$C:$C,"Entrada"))</f>
        <v/>
      </c>
      <c r="J120" s="8">
        <f>IF(A120="","",SUMIFS(Movimentos!$D:$D,Movimentos!$B:$B,A120,Movimentos!$C:$C,"Saída"))</f>
        <v/>
      </c>
      <c r="K120" s="8">
        <f>IF(A120="","",SUMIFS(Movimentos!$D:$D,Movimentos!$B:$B,A120,Movimentos!$C:$C,"Quebra"))</f>
        <v/>
      </c>
      <c r="L120" s="8">
        <f>IF(A120="","",N(H120)+N(I120)-N(J120)-N(K120))</f>
        <v/>
      </c>
      <c r="M120" s="9">
        <f>IF(A120="","",L120*N(G120))</f>
        <v/>
      </c>
      <c r="N120" s="5" t="n"/>
      <c r="O120" s="5" t="n"/>
      <c r="P120" s="8">
        <f>IF(OR(A120="",N120=""),"",IF(L120&lt;=N120,"ENCOMENDAR","OK"))</f>
        <v/>
      </c>
      <c r="Q120" s="8">
        <f>IF(P120="ENCOMENDAR",MAX(0,N(O120)-L120),"")</f>
        <v/>
      </c>
      <c r="R120" s="9">
        <f>IF(A120="","",N(K120)*N(G120))</f>
        <v/>
      </c>
    </row>
    <row r="121">
      <c r="A121" s="5" t="n"/>
      <c r="B121" s="6" t="n"/>
      <c r="C121" s="5" t="n"/>
      <c r="D121" s="5" t="n"/>
      <c r="E121" s="5" t="n"/>
      <c r="F121" s="5" t="n"/>
      <c r="G121" s="7" t="n"/>
      <c r="H121" s="5" t="n"/>
      <c r="I121" s="8">
        <f>IF(A121="","",SUMIFS(Movimentos!$D:$D,Movimentos!$B:$B,A121,Movimentos!$C:$C,"Entrada"))</f>
        <v/>
      </c>
      <c r="J121" s="8">
        <f>IF(A121="","",SUMIFS(Movimentos!$D:$D,Movimentos!$B:$B,A121,Movimentos!$C:$C,"Saída"))</f>
        <v/>
      </c>
      <c r="K121" s="8">
        <f>IF(A121="","",SUMIFS(Movimentos!$D:$D,Movimentos!$B:$B,A121,Movimentos!$C:$C,"Quebra"))</f>
        <v/>
      </c>
      <c r="L121" s="8">
        <f>IF(A121="","",N(H121)+N(I121)-N(J121)-N(K121))</f>
        <v/>
      </c>
      <c r="M121" s="9">
        <f>IF(A121="","",L121*N(G121))</f>
        <v/>
      </c>
      <c r="N121" s="5" t="n"/>
      <c r="O121" s="5" t="n"/>
      <c r="P121" s="8">
        <f>IF(OR(A121="",N121=""),"",IF(L121&lt;=N121,"ENCOMENDAR","OK"))</f>
        <v/>
      </c>
      <c r="Q121" s="8">
        <f>IF(P121="ENCOMENDAR",MAX(0,N(O121)-L121),"")</f>
        <v/>
      </c>
      <c r="R121" s="9">
        <f>IF(A121="","",N(K121)*N(G121))</f>
        <v/>
      </c>
    </row>
    <row r="122">
      <c r="A122" s="5" t="n"/>
      <c r="B122" s="6" t="n"/>
      <c r="C122" s="5" t="n"/>
      <c r="D122" s="5" t="n"/>
      <c r="E122" s="5" t="n"/>
      <c r="F122" s="5" t="n"/>
      <c r="G122" s="7" t="n"/>
      <c r="H122" s="5" t="n"/>
      <c r="I122" s="8">
        <f>IF(A122="","",SUMIFS(Movimentos!$D:$D,Movimentos!$B:$B,A122,Movimentos!$C:$C,"Entrada"))</f>
        <v/>
      </c>
      <c r="J122" s="8">
        <f>IF(A122="","",SUMIFS(Movimentos!$D:$D,Movimentos!$B:$B,A122,Movimentos!$C:$C,"Saída"))</f>
        <v/>
      </c>
      <c r="K122" s="8">
        <f>IF(A122="","",SUMIFS(Movimentos!$D:$D,Movimentos!$B:$B,A122,Movimentos!$C:$C,"Quebra"))</f>
        <v/>
      </c>
      <c r="L122" s="8">
        <f>IF(A122="","",N(H122)+N(I122)-N(J122)-N(K122))</f>
        <v/>
      </c>
      <c r="M122" s="9">
        <f>IF(A122="","",L122*N(G122))</f>
        <v/>
      </c>
      <c r="N122" s="5" t="n"/>
      <c r="O122" s="5" t="n"/>
      <c r="P122" s="8">
        <f>IF(OR(A122="",N122=""),"",IF(L122&lt;=N122,"ENCOMENDAR","OK"))</f>
        <v/>
      </c>
      <c r="Q122" s="8">
        <f>IF(P122="ENCOMENDAR",MAX(0,N(O122)-L122),"")</f>
        <v/>
      </c>
      <c r="R122" s="9">
        <f>IF(A122="","",N(K122)*N(G122))</f>
        <v/>
      </c>
    </row>
    <row r="123">
      <c r="A123" s="5" t="n"/>
      <c r="B123" s="6" t="n"/>
      <c r="C123" s="5" t="n"/>
      <c r="D123" s="5" t="n"/>
      <c r="E123" s="5" t="n"/>
      <c r="F123" s="5" t="n"/>
      <c r="G123" s="7" t="n"/>
      <c r="H123" s="5" t="n"/>
      <c r="I123" s="8">
        <f>IF(A123="","",SUMIFS(Movimentos!$D:$D,Movimentos!$B:$B,A123,Movimentos!$C:$C,"Entrada"))</f>
        <v/>
      </c>
      <c r="J123" s="8">
        <f>IF(A123="","",SUMIFS(Movimentos!$D:$D,Movimentos!$B:$B,A123,Movimentos!$C:$C,"Saída"))</f>
        <v/>
      </c>
      <c r="K123" s="8">
        <f>IF(A123="","",SUMIFS(Movimentos!$D:$D,Movimentos!$B:$B,A123,Movimentos!$C:$C,"Quebra"))</f>
        <v/>
      </c>
      <c r="L123" s="8">
        <f>IF(A123="","",N(H123)+N(I123)-N(J123)-N(K123))</f>
        <v/>
      </c>
      <c r="M123" s="9">
        <f>IF(A123="","",L123*N(G123))</f>
        <v/>
      </c>
      <c r="N123" s="5" t="n"/>
      <c r="O123" s="5" t="n"/>
      <c r="P123" s="8">
        <f>IF(OR(A123="",N123=""),"",IF(L123&lt;=N123,"ENCOMENDAR","OK"))</f>
        <v/>
      </c>
      <c r="Q123" s="8">
        <f>IF(P123="ENCOMENDAR",MAX(0,N(O123)-L123),"")</f>
        <v/>
      </c>
      <c r="R123" s="9">
        <f>IF(A123="","",N(K123)*N(G123))</f>
        <v/>
      </c>
    </row>
    <row r="124">
      <c r="A124" s="5" t="n"/>
      <c r="B124" s="6" t="n"/>
      <c r="C124" s="5" t="n"/>
      <c r="D124" s="5" t="n"/>
      <c r="E124" s="5" t="n"/>
      <c r="F124" s="5" t="n"/>
      <c r="G124" s="7" t="n"/>
      <c r="H124" s="5" t="n"/>
      <c r="I124" s="8">
        <f>IF(A124="","",SUMIFS(Movimentos!$D:$D,Movimentos!$B:$B,A124,Movimentos!$C:$C,"Entrada"))</f>
        <v/>
      </c>
      <c r="J124" s="8">
        <f>IF(A124="","",SUMIFS(Movimentos!$D:$D,Movimentos!$B:$B,A124,Movimentos!$C:$C,"Saída"))</f>
        <v/>
      </c>
      <c r="K124" s="8">
        <f>IF(A124="","",SUMIFS(Movimentos!$D:$D,Movimentos!$B:$B,A124,Movimentos!$C:$C,"Quebra"))</f>
        <v/>
      </c>
      <c r="L124" s="8">
        <f>IF(A124="","",N(H124)+N(I124)-N(J124)-N(K124))</f>
        <v/>
      </c>
      <c r="M124" s="9">
        <f>IF(A124="","",L124*N(G124))</f>
        <v/>
      </c>
      <c r="N124" s="5" t="n"/>
      <c r="O124" s="5" t="n"/>
      <c r="P124" s="8">
        <f>IF(OR(A124="",N124=""),"",IF(L124&lt;=N124,"ENCOMENDAR","OK"))</f>
        <v/>
      </c>
      <c r="Q124" s="8">
        <f>IF(P124="ENCOMENDAR",MAX(0,N(O124)-L124),"")</f>
        <v/>
      </c>
      <c r="R124" s="9">
        <f>IF(A124="","",N(K124)*N(G124))</f>
        <v/>
      </c>
    </row>
    <row r="125">
      <c r="A125" s="5" t="n"/>
      <c r="B125" s="6" t="n"/>
      <c r="C125" s="5" t="n"/>
      <c r="D125" s="5" t="n"/>
      <c r="E125" s="5" t="n"/>
      <c r="F125" s="5" t="n"/>
      <c r="G125" s="7" t="n"/>
      <c r="H125" s="5" t="n"/>
      <c r="I125" s="8">
        <f>IF(A125="","",SUMIFS(Movimentos!$D:$D,Movimentos!$B:$B,A125,Movimentos!$C:$C,"Entrada"))</f>
        <v/>
      </c>
      <c r="J125" s="8">
        <f>IF(A125="","",SUMIFS(Movimentos!$D:$D,Movimentos!$B:$B,A125,Movimentos!$C:$C,"Saída"))</f>
        <v/>
      </c>
      <c r="K125" s="8">
        <f>IF(A125="","",SUMIFS(Movimentos!$D:$D,Movimentos!$B:$B,A125,Movimentos!$C:$C,"Quebra"))</f>
        <v/>
      </c>
      <c r="L125" s="8">
        <f>IF(A125="","",N(H125)+N(I125)-N(J125)-N(K125))</f>
        <v/>
      </c>
      <c r="M125" s="9">
        <f>IF(A125="","",L125*N(G125))</f>
        <v/>
      </c>
      <c r="N125" s="5" t="n"/>
      <c r="O125" s="5" t="n"/>
      <c r="P125" s="8">
        <f>IF(OR(A125="",N125=""),"",IF(L125&lt;=N125,"ENCOMENDAR","OK"))</f>
        <v/>
      </c>
      <c r="Q125" s="8">
        <f>IF(P125="ENCOMENDAR",MAX(0,N(O125)-L125),"")</f>
        <v/>
      </c>
      <c r="R125" s="9">
        <f>IF(A125="","",N(K125)*N(G125))</f>
        <v/>
      </c>
    </row>
    <row r="126">
      <c r="A126" s="5" t="n"/>
      <c r="B126" s="6" t="n"/>
      <c r="C126" s="5" t="n"/>
      <c r="D126" s="5" t="n"/>
      <c r="E126" s="5" t="n"/>
      <c r="F126" s="5" t="n"/>
      <c r="G126" s="7" t="n"/>
      <c r="H126" s="5" t="n"/>
      <c r="I126" s="8">
        <f>IF(A126="","",SUMIFS(Movimentos!$D:$D,Movimentos!$B:$B,A126,Movimentos!$C:$C,"Entrada"))</f>
        <v/>
      </c>
      <c r="J126" s="8">
        <f>IF(A126="","",SUMIFS(Movimentos!$D:$D,Movimentos!$B:$B,A126,Movimentos!$C:$C,"Saída"))</f>
        <v/>
      </c>
      <c r="K126" s="8">
        <f>IF(A126="","",SUMIFS(Movimentos!$D:$D,Movimentos!$B:$B,A126,Movimentos!$C:$C,"Quebra"))</f>
        <v/>
      </c>
      <c r="L126" s="8">
        <f>IF(A126="","",N(H126)+N(I126)-N(J126)-N(K126))</f>
        <v/>
      </c>
      <c r="M126" s="9">
        <f>IF(A126="","",L126*N(G126))</f>
        <v/>
      </c>
      <c r="N126" s="5" t="n"/>
      <c r="O126" s="5" t="n"/>
      <c r="P126" s="8">
        <f>IF(OR(A126="",N126=""),"",IF(L126&lt;=N126,"ENCOMENDAR","OK"))</f>
        <v/>
      </c>
      <c r="Q126" s="8">
        <f>IF(P126="ENCOMENDAR",MAX(0,N(O126)-L126),"")</f>
        <v/>
      </c>
      <c r="R126" s="9">
        <f>IF(A126="","",N(K126)*N(G126))</f>
        <v/>
      </c>
    </row>
    <row r="127">
      <c r="A127" s="5" t="n"/>
      <c r="B127" s="6" t="n"/>
      <c r="C127" s="5" t="n"/>
      <c r="D127" s="5" t="n"/>
      <c r="E127" s="5" t="n"/>
      <c r="F127" s="5" t="n"/>
      <c r="G127" s="7" t="n"/>
      <c r="H127" s="5" t="n"/>
      <c r="I127" s="8">
        <f>IF(A127="","",SUMIFS(Movimentos!$D:$D,Movimentos!$B:$B,A127,Movimentos!$C:$C,"Entrada"))</f>
        <v/>
      </c>
      <c r="J127" s="8">
        <f>IF(A127="","",SUMIFS(Movimentos!$D:$D,Movimentos!$B:$B,A127,Movimentos!$C:$C,"Saída"))</f>
        <v/>
      </c>
      <c r="K127" s="8">
        <f>IF(A127="","",SUMIFS(Movimentos!$D:$D,Movimentos!$B:$B,A127,Movimentos!$C:$C,"Quebra"))</f>
        <v/>
      </c>
      <c r="L127" s="8">
        <f>IF(A127="","",N(H127)+N(I127)-N(J127)-N(K127))</f>
        <v/>
      </c>
      <c r="M127" s="9">
        <f>IF(A127="","",L127*N(G127))</f>
        <v/>
      </c>
      <c r="N127" s="5" t="n"/>
      <c r="O127" s="5" t="n"/>
      <c r="P127" s="8">
        <f>IF(OR(A127="",N127=""),"",IF(L127&lt;=N127,"ENCOMENDAR","OK"))</f>
        <v/>
      </c>
      <c r="Q127" s="8">
        <f>IF(P127="ENCOMENDAR",MAX(0,N(O127)-L127),"")</f>
        <v/>
      </c>
      <c r="R127" s="9">
        <f>IF(A127="","",N(K127)*N(G127))</f>
        <v/>
      </c>
    </row>
    <row r="128">
      <c r="A128" s="5" t="n"/>
      <c r="B128" s="6" t="n"/>
      <c r="C128" s="5" t="n"/>
      <c r="D128" s="5" t="n"/>
      <c r="E128" s="5" t="n"/>
      <c r="F128" s="5" t="n"/>
      <c r="G128" s="7" t="n"/>
      <c r="H128" s="5" t="n"/>
      <c r="I128" s="8">
        <f>IF(A128="","",SUMIFS(Movimentos!$D:$D,Movimentos!$B:$B,A128,Movimentos!$C:$C,"Entrada"))</f>
        <v/>
      </c>
      <c r="J128" s="8">
        <f>IF(A128="","",SUMIFS(Movimentos!$D:$D,Movimentos!$B:$B,A128,Movimentos!$C:$C,"Saída"))</f>
        <v/>
      </c>
      <c r="K128" s="8">
        <f>IF(A128="","",SUMIFS(Movimentos!$D:$D,Movimentos!$B:$B,A128,Movimentos!$C:$C,"Quebra"))</f>
        <v/>
      </c>
      <c r="L128" s="8">
        <f>IF(A128="","",N(H128)+N(I128)-N(J128)-N(K128))</f>
        <v/>
      </c>
      <c r="M128" s="9">
        <f>IF(A128="","",L128*N(G128))</f>
        <v/>
      </c>
      <c r="N128" s="5" t="n"/>
      <c r="O128" s="5" t="n"/>
      <c r="P128" s="8">
        <f>IF(OR(A128="",N128=""),"",IF(L128&lt;=N128,"ENCOMENDAR","OK"))</f>
        <v/>
      </c>
      <c r="Q128" s="8">
        <f>IF(P128="ENCOMENDAR",MAX(0,N(O128)-L128),"")</f>
        <v/>
      </c>
      <c r="R128" s="9">
        <f>IF(A128="","",N(K128)*N(G128))</f>
        <v/>
      </c>
    </row>
    <row r="129">
      <c r="A129" s="5" t="n"/>
      <c r="B129" s="6" t="n"/>
      <c r="C129" s="5" t="n"/>
      <c r="D129" s="5" t="n"/>
      <c r="E129" s="5" t="n"/>
      <c r="F129" s="5" t="n"/>
      <c r="G129" s="7" t="n"/>
      <c r="H129" s="5" t="n"/>
      <c r="I129" s="8">
        <f>IF(A129="","",SUMIFS(Movimentos!$D:$D,Movimentos!$B:$B,A129,Movimentos!$C:$C,"Entrada"))</f>
        <v/>
      </c>
      <c r="J129" s="8">
        <f>IF(A129="","",SUMIFS(Movimentos!$D:$D,Movimentos!$B:$B,A129,Movimentos!$C:$C,"Saída"))</f>
        <v/>
      </c>
      <c r="K129" s="8">
        <f>IF(A129="","",SUMIFS(Movimentos!$D:$D,Movimentos!$B:$B,A129,Movimentos!$C:$C,"Quebra"))</f>
        <v/>
      </c>
      <c r="L129" s="8">
        <f>IF(A129="","",N(H129)+N(I129)-N(J129)-N(K129))</f>
        <v/>
      </c>
      <c r="M129" s="9">
        <f>IF(A129="","",L129*N(G129))</f>
        <v/>
      </c>
      <c r="N129" s="5" t="n"/>
      <c r="O129" s="5" t="n"/>
      <c r="P129" s="8">
        <f>IF(OR(A129="",N129=""),"",IF(L129&lt;=N129,"ENCOMENDAR","OK"))</f>
        <v/>
      </c>
      <c r="Q129" s="8">
        <f>IF(P129="ENCOMENDAR",MAX(0,N(O129)-L129),"")</f>
        <v/>
      </c>
      <c r="R129" s="9">
        <f>IF(A129="","",N(K129)*N(G129))</f>
        <v/>
      </c>
    </row>
    <row r="130">
      <c r="A130" s="5" t="n"/>
      <c r="B130" s="6" t="n"/>
      <c r="C130" s="5" t="n"/>
      <c r="D130" s="5" t="n"/>
      <c r="E130" s="5" t="n"/>
      <c r="F130" s="5" t="n"/>
      <c r="G130" s="7" t="n"/>
      <c r="H130" s="5" t="n"/>
      <c r="I130" s="8">
        <f>IF(A130="","",SUMIFS(Movimentos!$D:$D,Movimentos!$B:$B,A130,Movimentos!$C:$C,"Entrada"))</f>
        <v/>
      </c>
      <c r="J130" s="8">
        <f>IF(A130="","",SUMIFS(Movimentos!$D:$D,Movimentos!$B:$B,A130,Movimentos!$C:$C,"Saída"))</f>
        <v/>
      </c>
      <c r="K130" s="8">
        <f>IF(A130="","",SUMIFS(Movimentos!$D:$D,Movimentos!$B:$B,A130,Movimentos!$C:$C,"Quebra"))</f>
        <v/>
      </c>
      <c r="L130" s="8">
        <f>IF(A130="","",N(H130)+N(I130)-N(J130)-N(K130))</f>
        <v/>
      </c>
      <c r="M130" s="9">
        <f>IF(A130="","",L130*N(G130))</f>
        <v/>
      </c>
      <c r="N130" s="5" t="n"/>
      <c r="O130" s="5" t="n"/>
      <c r="P130" s="8">
        <f>IF(OR(A130="",N130=""),"",IF(L130&lt;=N130,"ENCOMENDAR","OK"))</f>
        <v/>
      </c>
      <c r="Q130" s="8">
        <f>IF(P130="ENCOMENDAR",MAX(0,N(O130)-L130),"")</f>
        <v/>
      </c>
      <c r="R130" s="9">
        <f>IF(A130="","",N(K130)*N(G130))</f>
        <v/>
      </c>
    </row>
    <row r="131">
      <c r="A131" s="5" t="n"/>
      <c r="B131" s="6" t="n"/>
      <c r="C131" s="5" t="n"/>
      <c r="D131" s="5" t="n"/>
      <c r="E131" s="5" t="n"/>
      <c r="F131" s="5" t="n"/>
      <c r="G131" s="7" t="n"/>
      <c r="H131" s="5" t="n"/>
      <c r="I131" s="8">
        <f>IF(A131="","",SUMIFS(Movimentos!$D:$D,Movimentos!$B:$B,A131,Movimentos!$C:$C,"Entrada"))</f>
        <v/>
      </c>
      <c r="J131" s="8">
        <f>IF(A131="","",SUMIFS(Movimentos!$D:$D,Movimentos!$B:$B,A131,Movimentos!$C:$C,"Saída"))</f>
        <v/>
      </c>
      <c r="K131" s="8">
        <f>IF(A131="","",SUMIFS(Movimentos!$D:$D,Movimentos!$B:$B,A131,Movimentos!$C:$C,"Quebra"))</f>
        <v/>
      </c>
      <c r="L131" s="8">
        <f>IF(A131="","",N(H131)+N(I131)-N(J131)-N(K131))</f>
        <v/>
      </c>
      <c r="M131" s="9">
        <f>IF(A131="","",L131*N(G131))</f>
        <v/>
      </c>
      <c r="N131" s="5" t="n"/>
      <c r="O131" s="5" t="n"/>
      <c r="P131" s="8">
        <f>IF(OR(A131="",N131=""),"",IF(L131&lt;=N131,"ENCOMENDAR","OK"))</f>
        <v/>
      </c>
      <c r="Q131" s="8">
        <f>IF(P131="ENCOMENDAR",MAX(0,N(O131)-L131),"")</f>
        <v/>
      </c>
      <c r="R131" s="9">
        <f>IF(A131="","",N(K131)*N(G131))</f>
        <v/>
      </c>
    </row>
    <row r="132">
      <c r="A132" s="5" t="n"/>
      <c r="B132" s="6" t="n"/>
      <c r="C132" s="5" t="n"/>
      <c r="D132" s="5" t="n"/>
      <c r="E132" s="5" t="n"/>
      <c r="F132" s="5" t="n"/>
      <c r="G132" s="7" t="n"/>
      <c r="H132" s="5" t="n"/>
      <c r="I132" s="8">
        <f>IF(A132="","",SUMIFS(Movimentos!$D:$D,Movimentos!$B:$B,A132,Movimentos!$C:$C,"Entrada"))</f>
        <v/>
      </c>
      <c r="J132" s="8">
        <f>IF(A132="","",SUMIFS(Movimentos!$D:$D,Movimentos!$B:$B,A132,Movimentos!$C:$C,"Saída"))</f>
        <v/>
      </c>
      <c r="K132" s="8">
        <f>IF(A132="","",SUMIFS(Movimentos!$D:$D,Movimentos!$B:$B,A132,Movimentos!$C:$C,"Quebra"))</f>
        <v/>
      </c>
      <c r="L132" s="8">
        <f>IF(A132="","",N(H132)+N(I132)-N(J132)-N(K132))</f>
        <v/>
      </c>
      <c r="M132" s="9">
        <f>IF(A132="","",L132*N(G132))</f>
        <v/>
      </c>
      <c r="N132" s="5" t="n"/>
      <c r="O132" s="5" t="n"/>
      <c r="P132" s="8">
        <f>IF(OR(A132="",N132=""),"",IF(L132&lt;=N132,"ENCOMENDAR","OK"))</f>
        <v/>
      </c>
      <c r="Q132" s="8">
        <f>IF(P132="ENCOMENDAR",MAX(0,N(O132)-L132),"")</f>
        <v/>
      </c>
      <c r="R132" s="9">
        <f>IF(A132="","",N(K132)*N(G132))</f>
        <v/>
      </c>
    </row>
    <row r="133">
      <c r="A133" s="5" t="n"/>
      <c r="B133" s="6" t="n"/>
      <c r="C133" s="5" t="n"/>
      <c r="D133" s="5" t="n"/>
      <c r="E133" s="5" t="n"/>
      <c r="F133" s="5" t="n"/>
      <c r="G133" s="7" t="n"/>
      <c r="H133" s="5" t="n"/>
      <c r="I133" s="8">
        <f>IF(A133="","",SUMIFS(Movimentos!$D:$D,Movimentos!$B:$B,A133,Movimentos!$C:$C,"Entrada"))</f>
        <v/>
      </c>
      <c r="J133" s="8">
        <f>IF(A133="","",SUMIFS(Movimentos!$D:$D,Movimentos!$B:$B,A133,Movimentos!$C:$C,"Saída"))</f>
        <v/>
      </c>
      <c r="K133" s="8">
        <f>IF(A133="","",SUMIFS(Movimentos!$D:$D,Movimentos!$B:$B,A133,Movimentos!$C:$C,"Quebra"))</f>
        <v/>
      </c>
      <c r="L133" s="8">
        <f>IF(A133="","",N(H133)+N(I133)-N(J133)-N(K133))</f>
        <v/>
      </c>
      <c r="M133" s="9">
        <f>IF(A133="","",L133*N(G133))</f>
        <v/>
      </c>
      <c r="N133" s="5" t="n"/>
      <c r="O133" s="5" t="n"/>
      <c r="P133" s="8">
        <f>IF(OR(A133="",N133=""),"",IF(L133&lt;=N133,"ENCOMENDAR","OK"))</f>
        <v/>
      </c>
      <c r="Q133" s="8">
        <f>IF(P133="ENCOMENDAR",MAX(0,N(O133)-L133),"")</f>
        <v/>
      </c>
      <c r="R133" s="9">
        <f>IF(A133="","",N(K133)*N(G133))</f>
        <v/>
      </c>
    </row>
    <row r="134">
      <c r="A134" s="5" t="n"/>
      <c r="B134" s="6" t="n"/>
      <c r="C134" s="5" t="n"/>
      <c r="D134" s="5" t="n"/>
      <c r="E134" s="5" t="n"/>
      <c r="F134" s="5" t="n"/>
      <c r="G134" s="7" t="n"/>
      <c r="H134" s="5" t="n"/>
      <c r="I134" s="8">
        <f>IF(A134="","",SUMIFS(Movimentos!$D:$D,Movimentos!$B:$B,A134,Movimentos!$C:$C,"Entrada"))</f>
        <v/>
      </c>
      <c r="J134" s="8">
        <f>IF(A134="","",SUMIFS(Movimentos!$D:$D,Movimentos!$B:$B,A134,Movimentos!$C:$C,"Saída"))</f>
        <v/>
      </c>
      <c r="K134" s="8">
        <f>IF(A134="","",SUMIFS(Movimentos!$D:$D,Movimentos!$B:$B,A134,Movimentos!$C:$C,"Quebra"))</f>
        <v/>
      </c>
      <c r="L134" s="8">
        <f>IF(A134="","",N(H134)+N(I134)-N(J134)-N(K134))</f>
        <v/>
      </c>
      <c r="M134" s="9">
        <f>IF(A134="","",L134*N(G134))</f>
        <v/>
      </c>
      <c r="N134" s="5" t="n"/>
      <c r="O134" s="5" t="n"/>
      <c r="P134" s="8">
        <f>IF(OR(A134="",N134=""),"",IF(L134&lt;=N134,"ENCOMENDAR","OK"))</f>
        <v/>
      </c>
      <c r="Q134" s="8">
        <f>IF(P134="ENCOMENDAR",MAX(0,N(O134)-L134),"")</f>
        <v/>
      </c>
      <c r="R134" s="9">
        <f>IF(A134="","",N(K134)*N(G134))</f>
        <v/>
      </c>
    </row>
    <row r="135">
      <c r="A135" s="5" t="n"/>
      <c r="B135" s="6" t="n"/>
      <c r="C135" s="5" t="n"/>
      <c r="D135" s="5" t="n"/>
      <c r="E135" s="5" t="n"/>
      <c r="F135" s="5" t="n"/>
      <c r="G135" s="7" t="n"/>
      <c r="H135" s="5" t="n"/>
      <c r="I135" s="8">
        <f>IF(A135="","",SUMIFS(Movimentos!$D:$D,Movimentos!$B:$B,A135,Movimentos!$C:$C,"Entrada"))</f>
        <v/>
      </c>
      <c r="J135" s="8">
        <f>IF(A135="","",SUMIFS(Movimentos!$D:$D,Movimentos!$B:$B,A135,Movimentos!$C:$C,"Saída"))</f>
        <v/>
      </c>
      <c r="K135" s="8">
        <f>IF(A135="","",SUMIFS(Movimentos!$D:$D,Movimentos!$B:$B,A135,Movimentos!$C:$C,"Quebra"))</f>
        <v/>
      </c>
      <c r="L135" s="8">
        <f>IF(A135="","",N(H135)+N(I135)-N(J135)-N(K135))</f>
        <v/>
      </c>
      <c r="M135" s="9">
        <f>IF(A135="","",L135*N(G135))</f>
        <v/>
      </c>
      <c r="N135" s="5" t="n"/>
      <c r="O135" s="5" t="n"/>
      <c r="P135" s="8">
        <f>IF(OR(A135="",N135=""),"",IF(L135&lt;=N135,"ENCOMENDAR","OK"))</f>
        <v/>
      </c>
      <c r="Q135" s="8">
        <f>IF(P135="ENCOMENDAR",MAX(0,N(O135)-L135),"")</f>
        <v/>
      </c>
      <c r="R135" s="9">
        <f>IF(A135="","",N(K135)*N(G135))</f>
        <v/>
      </c>
    </row>
    <row r="136">
      <c r="A136" s="5" t="n"/>
      <c r="B136" s="6" t="n"/>
      <c r="C136" s="5" t="n"/>
      <c r="D136" s="5" t="n"/>
      <c r="E136" s="5" t="n"/>
      <c r="F136" s="5" t="n"/>
      <c r="G136" s="7" t="n"/>
      <c r="H136" s="5" t="n"/>
      <c r="I136" s="8">
        <f>IF(A136="","",SUMIFS(Movimentos!$D:$D,Movimentos!$B:$B,A136,Movimentos!$C:$C,"Entrada"))</f>
        <v/>
      </c>
      <c r="J136" s="8">
        <f>IF(A136="","",SUMIFS(Movimentos!$D:$D,Movimentos!$B:$B,A136,Movimentos!$C:$C,"Saída"))</f>
        <v/>
      </c>
      <c r="K136" s="8">
        <f>IF(A136="","",SUMIFS(Movimentos!$D:$D,Movimentos!$B:$B,A136,Movimentos!$C:$C,"Quebra"))</f>
        <v/>
      </c>
      <c r="L136" s="8">
        <f>IF(A136="","",N(H136)+N(I136)-N(J136)-N(K136))</f>
        <v/>
      </c>
      <c r="M136" s="9">
        <f>IF(A136="","",L136*N(G136))</f>
        <v/>
      </c>
      <c r="N136" s="5" t="n"/>
      <c r="O136" s="5" t="n"/>
      <c r="P136" s="8">
        <f>IF(OR(A136="",N136=""),"",IF(L136&lt;=N136,"ENCOMENDAR","OK"))</f>
        <v/>
      </c>
      <c r="Q136" s="8">
        <f>IF(P136="ENCOMENDAR",MAX(0,N(O136)-L136),"")</f>
        <v/>
      </c>
      <c r="R136" s="9">
        <f>IF(A136="","",N(K136)*N(G136))</f>
        <v/>
      </c>
    </row>
    <row r="137">
      <c r="A137" s="5" t="n"/>
      <c r="B137" s="6" t="n"/>
      <c r="C137" s="5" t="n"/>
      <c r="D137" s="5" t="n"/>
      <c r="E137" s="5" t="n"/>
      <c r="F137" s="5" t="n"/>
      <c r="G137" s="7" t="n"/>
      <c r="H137" s="5" t="n"/>
      <c r="I137" s="8">
        <f>IF(A137="","",SUMIFS(Movimentos!$D:$D,Movimentos!$B:$B,A137,Movimentos!$C:$C,"Entrada"))</f>
        <v/>
      </c>
      <c r="J137" s="8">
        <f>IF(A137="","",SUMIFS(Movimentos!$D:$D,Movimentos!$B:$B,A137,Movimentos!$C:$C,"Saída"))</f>
        <v/>
      </c>
      <c r="K137" s="8">
        <f>IF(A137="","",SUMIFS(Movimentos!$D:$D,Movimentos!$B:$B,A137,Movimentos!$C:$C,"Quebra"))</f>
        <v/>
      </c>
      <c r="L137" s="8">
        <f>IF(A137="","",N(H137)+N(I137)-N(J137)-N(K137))</f>
        <v/>
      </c>
      <c r="M137" s="9">
        <f>IF(A137="","",L137*N(G137))</f>
        <v/>
      </c>
      <c r="N137" s="5" t="n"/>
      <c r="O137" s="5" t="n"/>
      <c r="P137" s="8">
        <f>IF(OR(A137="",N137=""),"",IF(L137&lt;=N137,"ENCOMENDAR","OK"))</f>
        <v/>
      </c>
      <c r="Q137" s="8">
        <f>IF(P137="ENCOMENDAR",MAX(0,N(O137)-L137),"")</f>
        <v/>
      </c>
      <c r="R137" s="9">
        <f>IF(A137="","",N(K137)*N(G137))</f>
        <v/>
      </c>
    </row>
    <row r="138">
      <c r="A138" s="5" t="n"/>
      <c r="B138" s="6" t="n"/>
      <c r="C138" s="5" t="n"/>
      <c r="D138" s="5" t="n"/>
      <c r="E138" s="5" t="n"/>
      <c r="F138" s="5" t="n"/>
      <c r="G138" s="7" t="n"/>
      <c r="H138" s="5" t="n"/>
      <c r="I138" s="8">
        <f>IF(A138="","",SUMIFS(Movimentos!$D:$D,Movimentos!$B:$B,A138,Movimentos!$C:$C,"Entrada"))</f>
        <v/>
      </c>
      <c r="J138" s="8">
        <f>IF(A138="","",SUMIFS(Movimentos!$D:$D,Movimentos!$B:$B,A138,Movimentos!$C:$C,"Saída"))</f>
        <v/>
      </c>
      <c r="K138" s="8">
        <f>IF(A138="","",SUMIFS(Movimentos!$D:$D,Movimentos!$B:$B,A138,Movimentos!$C:$C,"Quebra"))</f>
        <v/>
      </c>
      <c r="L138" s="8">
        <f>IF(A138="","",N(H138)+N(I138)-N(J138)-N(K138))</f>
        <v/>
      </c>
      <c r="M138" s="9">
        <f>IF(A138="","",L138*N(G138))</f>
        <v/>
      </c>
      <c r="N138" s="5" t="n"/>
      <c r="O138" s="5" t="n"/>
      <c r="P138" s="8">
        <f>IF(OR(A138="",N138=""),"",IF(L138&lt;=N138,"ENCOMENDAR","OK"))</f>
        <v/>
      </c>
      <c r="Q138" s="8">
        <f>IF(P138="ENCOMENDAR",MAX(0,N(O138)-L138),"")</f>
        <v/>
      </c>
      <c r="R138" s="9">
        <f>IF(A138="","",N(K138)*N(G138))</f>
        <v/>
      </c>
    </row>
    <row r="139">
      <c r="A139" s="5" t="n"/>
      <c r="B139" s="6" t="n"/>
      <c r="C139" s="5" t="n"/>
      <c r="D139" s="5" t="n"/>
      <c r="E139" s="5" t="n"/>
      <c r="F139" s="5" t="n"/>
      <c r="G139" s="7" t="n"/>
      <c r="H139" s="5" t="n"/>
      <c r="I139" s="8">
        <f>IF(A139="","",SUMIFS(Movimentos!$D:$D,Movimentos!$B:$B,A139,Movimentos!$C:$C,"Entrada"))</f>
        <v/>
      </c>
      <c r="J139" s="8">
        <f>IF(A139="","",SUMIFS(Movimentos!$D:$D,Movimentos!$B:$B,A139,Movimentos!$C:$C,"Saída"))</f>
        <v/>
      </c>
      <c r="K139" s="8">
        <f>IF(A139="","",SUMIFS(Movimentos!$D:$D,Movimentos!$B:$B,A139,Movimentos!$C:$C,"Quebra"))</f>
        <v/>
      </c>
      <c r="L139" s="8">
        <f>IF(A139="","",N(H139)+N(I139)-N(J139)-N(K139))</f>
        <v/>
      </c>
      <c r="M139" s="9">
        <f>IF(A139="","",L139*N(G139))</f>
        <v/>
      </c>
      <c r="N139" s="5" t="n"/>
      <c r="O139" s="5" t="n"/>
      <c r="P139" s="8">
        <f>IF(OR(A139="",N139=""),"",IF(L139&lt;=N139,"ENCOMENDAR","OK"))</f>
        <v/>
      </c>
      <c r="Q139" s="8">
        <f>IF(P139="ENCOMENDAR",MAX(0,N(O139)-L139),"")</f>
        <v/>
      </c>
      <c r="R139" s="9">
        <f>IF(A139="","",N(K139)*N(G139))</f>
        <v/>
      </c>
    </row>
    <row r="140">
      <c r="A140" s="5" t="n"/>
      <c r="B140" s="6" t="n"/>
      <c r="C140" s="5" t="n"/>
      <c r="D140" s="5" t="n"/>
      <c r="E140" s="5" t="n"/>
      <c r="F140" s="5" t="n"/>
      <c r="G140" s="7" t="n"/>
      <c r="H140" s="5" t="n"/>
      <c r="I140" s="8">
        <f>IF(A140="","",SUMIFS(Movimentos!$D:$D,Movimentos!$B:$B,A140,Movimentos!$C:$C,"Entrada"))</f>
        <v/>
      </c>
      <c r="J140" s="8">
        <f>IF(A140="","",SUMIFS(Movimentos!$D:$D,Movimentos!$B:$B,A140,Movimentos!$C:$C,"Saída"))</f>
        <v/>
      </c>
      <c r="K140" s="8">
        <f>IF(A140="","",SUMIFS(Movimentos!$D:$D,Movimentos!$B:$B,A140,Movimentos!$C:$C,"Quebra"))</f>
        <v/>
      </c>
      <c r="L140" s="8">
        <f>IF(A140="","",N(H140)+N(I140)-N(J140)-N(K140))</f>
        <v/>
      </c>
      <c r="M140" s="9">
        <f>IF(A140="","",L140*N(G140))</f>
        <v/>
      </c>
      <c r="N140" s="5" t="n"/>
      <c r="O140" s="5" t="n"/>
      <c r="P140" s="8">
        <f>IF(OR(A140="",N140=""),"",IF(L140&lt;=N140,"ENCOMENDAR","OK"))</f>
        <v/>
      </c>
      <c r="Q140" s="8">
        <f>IF(P140="ENCOMENDAR",MAX(0,N(O140)-L140),"")</f>
        <v/>
      </c>
      <c r="R140" s="9">
        <f>IF(A140="","",N(K140)*N(G140))</f>
        <v/>
      </c>
    </row>
    <row r="141">
      <c r="A141" s="5" t="n"/>
      <c r="B141" s="6" t="n"/>
      <c r="C141" s="5" t="n"/>
      <c r="D141" s="5" t="n"/>
      <c r="E141" s="5" t="n"/>
      <c r="F141" s="5" t="n"/>
      <c r="G141" s="7" t="n"/>
      <c r="H141" s="5" t="n"/>
      <c r="I141" s="8">
        <f>IF(A141="","",SUMIFS(Movimentos!$D:$D,Movimentos!$B:$B,A141,Movimentos!$C:$C,"Entrada"))</f>
        <v/>
      </c>
      <c r="J141" s="8">
        <f>IF(A141="","",SUMIFS(Movimentos!$D:$D,Movimentos!$B:$B,A141,Movimentos!$C:$C,"Saída"))</f>
        <v/>
      </c>
      <c r="K141" s="8">
        <f>IF(A141="","",SUMIFS(Movimentos!$D:$D,Movimentos!$B:$B,A141,Movimentos!$C:$C,"Quebra"))</f>
        <v/>
      </c>
      <c r="L141" s="8">
        <f>IF(A141="","",N(H141)+N(I141)-N(J141)-N(K141))</f>
        <v/>
      </c>
      <c r="M141" s="9">
        <f>IF(A141="","",L141*N(G141))</f>
        <v/>
      </c>
      <c r="N141" s="5" t="n"/>
      <c r="O141" s="5" t="n"/>
      <c r="P141" s="8">
        <f>IF(OR(A141="",N141=""),"",IF(L141&lt;=N141,"ENCOMENDAR","OK"))</f>
        <v/>
      </c>
      <c r="Q141" s="8">
        <f>IF(P141="ENCOMENDAR",MAX(0,N(O141)-L141),"")</f>
        <v/>
      </c>
      <c r="R141" s="9">
        <f>IF(A141="","",N(K141)*N(G141))</f>
        <v/>
      </c>
    </row>
    <row r="142">
      <c r="A142" s="5" t="n"/>
      <c r="B142" s="6" t="n"/>
      <c r="C142" s="5" t="n"/>
      <c r="D142" s="5" t="n"/>
      <c r="E142" s="5" t="n"/>
      <c r="F142" s="5" t="n"/>
      <c r="G142" s="7" t="n"/>
      <c r="H142" s="5" t="n"/>
      <c r="I142" s="8">
        <f>IF(A142="","",SUMIFS(Movimentos!$D:$D,Movimentos!$B:$B,A142,Movimentos!$C:$C,"Entrada"))</f>
        <v/>
      </c>
      <c r="J142" s="8">
        <f>IF(A142="","",SUMIFS(Movimentos!$D:$D,Movimentos!$B:$B,A142,Movimentos!$C:$C,"Saída"))</f>
        <v/>
      </c>
      <c r="K142" s="8">
        <f>IF(A142="","",SUMIFS(Movimentos!$D:$D,Movimentos!$B:$B,A142,Movimentos!$C:$C,"Quebra"))</f>
        <v/>
      </c>
      <c r="L142" s="8">
        <f>IF(A142="","",N(H142)+N(I142)-N(J142)-N(K142))</f>
        <v/>
      </c>
      <c r="M142" s="9">
        <f>IF(A142="","",L142*N(G142))</f>
        <v/>
      </c>
      <c r="N142" s="5" t="n"/>
      <c r="O142" s="5" t="n"/>
      <c r="P142" s="8">
        <f>IF(OR(A142="",N142=""),"",IF(L142&lt;=N142,"ENCOMENDAR","OK"))</f>
        <v/>
      </c>
      <c r="Q142" s="8">
        <f>IF(P142="ENCOMENDAR",MAX(0,N(O142)-L142),"")</f>
        <v/>
      </c>
      <c r="R142" s="9">
        <f>IF(A142="","",N(K142)*N(G142))</f>
        <v/>
      </c>
    </row>
    <row r="143">
      <c r="A143" s="5" t="n"/>
      <c r="B143" s="6" t="n"/>
      <c r="C143" s="5" t="n"/>
      <c r="D143" s="5" t="n"/>
      <c r="E143" s="5" t="n"/>
      <c r="F143" s="5" t="n"/>
      <c r="G143" s="7" t="n"/>
      <c r="H143" s="5" t="n"/>
      <c r="I143" s="8">
        <f>IF(A143="","",SUMIFS(Movimentos!$D:$D,Movimentos!$B:$B,A143,Movimentos!$C:$C,"Entrada"))</f>
        <v/>
      </c>
      <c r="J143" s="8">
        <f>IF(A143="","",SUMIFS(Movimentos!$D:$D,Movimentos!$B:$B,A143,Movimentos!$C:$C,"Saída"))</f>
        <v/>
      </c>
      <c r="K143" s="8">
        <f>IF(A143="","",SUMIFS(Movimentos!$D:$D,Movimentos!$B:$B,A143,Movimentos!$C:$C,"Quebra"))</f>
        <v/>
      </c>
      <c r="L143" s="8">
        <f>IF(A143="","",N(H143)+N(I143)-N(J143)-N(K143))</f>
        <v/>
      </c>
      <c r="M143" s="9">
        <f>IF(A143="","",L143*N(G143))</f>
        <v/>
      </c>
      <c r="N143" s="5" t="n"/>
      <c r="O143" s="5" t="n"/>
      <c r="P143" s="8">
        <f>IF(OR(A143="",N143=""),"",IF(L143&lt;=N143,"ENCOMENDAR","OK"))</f>
        <v/>
      </c>
      <c r="Q143" s="8">
        <f>IF(P143="ENCOMENDAR",MAX(0,N(O143)-L143),"")</f>
        <v/>
      </c>
      <c r="R143" s="9">
        <f>IF(A143="","",N(K143)*N(G143))</f>
        <v/>
      </c>
    </row>
    <row r="144">
      <c r="A144" s="5" t="n"/>
      <c r="B144" s="6" t="n"/>
      <c r="C144" s="5" t="n"/>
      <c r="D144" s="5" t="n"/>
      <c r="E144" s="5" t="n"/>
      <c r="F144" s="5" t="n"/>
      <c r="G144" s="7" t="n"/>
      <c r="H144" s="5" t="n"/>
      <c r="I144" s="8">
        <f>IF(A144="","",SUMIFS(Movimentos!$D:$D,Movimentos!$B:$B,A144,Movimentos!$C:$C,"Entrada"))</f>
        <v/>
      </c>
      <c r="J144" s="8">
        <f>IF(A144="","",SUMIFS(Movimentos!$D:$D,Movimentos!$B:$B,A144,Movimentos!$C:$C,"Saída"))</f>
        <v/>
      </c>
      <c r="K144" s="8">
        <f>IF(A144="","",SUMIFS(Movimentos!$D:$D,Movimentos!$B:$B,A144,Movimentos!$C:$C,"Quebra"))</f>
        <v/>
      </c>
      <c r="L144" s="8">
        <f>IF(A144="","",N(H144)+N(I144)-N(J144)-N(K144))</f>
        <v/>
      </c>
      <c r="M144" s="9">
        <f>IF(A144="","",L144*N(G144))</f>
        <v/>
      </c>
      <c r="N144" s="5" t="n"/>
      <c r="O144" s="5" t="n"/>
      <c r="P144" s="8">
        <f>IF(OR(A144="",N144=""),"",IF(L144&lt;=N144,"ENCOMENDAR","OK"))</f>
        <v/>
      </c>
      <c r="Q144" s="8">
        <f>IF(P144="ENCOMENDAR",MAX(0,N(O144)-L144),"")</f>
        <v/>
      </c>
      <c r="R144" s="9">
        <f>IF(A144="","",N(K144)*N(G144))</f>
        <v/>
      </c>
    </row>
    <row r="145">
      <c r="A145" s="5" t="n"/>
      <c r="B145" s="6" t="n"/>
      <c r="C145" s="5" t="n"/>
      <c r="D145" s="5" t="n"/>
      <c r="E145" s="5" t="n"/>
      <c r="F145" s="5" t="n"/>
      <c r="G145" s="7" t="n"/>
      <c r="H145" s="5" t="n"/>
      <c r="I145" s="8">
        <f>IF(A145="","",SUMIFS(Movimentos!$D:$D,Movimentos!$B:$B,A145,Movimentos!$C:$C,"Entrada"))</f>
        <v/>
      </c>
      <c r="J145" s="8">
        <f>IF(A145="","",SUMIFS(Movimentos!$D:$D,Movimentos!$B:$B,A145,Movimentos!$C:$C,"Saída"))</f>
        <v/>
      </c>
      <c r="K145" s="8">
        <f>IF(A145="","",SUMIFS(Movimentos!$D:$D,Movimentos!$B:$B,A145,Movimentos!$C:$C,"Quebra"))</f>
        <v/>
      </c>
      <c r="L145" s="8">
        <f>IF(A145="","",N(H145)+N(I145)-N(J145)-N(K145))</f>
        <v/>
      </c>
      <c r="M145" s="9">
        <f>IF(A145="","",L145*N(G145))</f>
        <v/>
      </c>
      <c r="N145" s="5" t="n"/>
      <c r="O145" s="5" t="n"/>
      <c r="P145" s="8">
        <f>IF(OR(A145="",N145=""),"",IF(L145&lt;=N145,"ENCOMENDAR","OK"))</f>
        <v/>
      </c>
      <c r="Q145" s="8">
        <f>IF(P145="ENCOMENDAR",MAX(0,N(O145)-L145),"")</f>
        <v/>
      </c>
      <c r="R145" s="9">
        <f>IF(A145="","",N(K145)*N(G145))</f>
        <v/>
      </c>
    </row>
    <row r="146">
      <c r="A146" s="5" t="n"/>
      <c r="B146" s="6" t="n"/>
      <c r="C146" s="5" t="n"/>
      <c r="D146" s="5" t="n"/>
      <c r="E146" s="5" t="n"/>
      <c r="F146" s="5" t="n"/>
      <c r="G146" s="7" t="n"/>
      <c r="H146" s="5" t="n"/>
      <c r="I146" s="8">
        <f>IF(A146="","",SUMIFS(Movimentos!$D:$D,Movimentos!$B:$B,A146,Movimentos!$C:$C,"Entrada"))</f>
        <v/>
      </c>
      <c r="J146" s="8">
        <f>IF(A146="","",SUMIFS(Movimentos!$D:$D,Movimentos!$B:$B,A146,Movimentos!$C:$C,"Saída"))</f>
        <v/>
      </c>
      <c r="K146" s="8">
        <f>IF(A146="","",SUMIFS(Movimentos!$D:$D,Movimentos!$B:$B,A146,Movimentos!$C:$C,"Quebra"))</f>
        <v/>
      </c>
      <c r="L146" s="8">
        <f>IF(A146="","",N(H146)+N(I146)-N(J146)-N(K146))</f>
        <v/>
      </c>
      <c r="M146" s="9">
        <f>IF(A146="","",L146*N(G146))</f>
        <v/>
      </c>
      <c r="N146" s="5" t="n"/>
      <c r="O146" s="5" t="n"/>
      <c r="P146" s="8">
        <f>IF(OR(A146="",N146=""),"",IF(L146&lt;=N146,"ENCOMENDAR","OK"))</f>
        <v/>
      </c>
      <c r="Q146" s="8">
        <f>IF(P146="ENCOMENDAR",MAX(0,N(O146)-L146),"")</f>
        <v/>
      </c>
      <c r="R146" s="9">
        <f>IF(A146="","",N(K146)*N(G146))</f>
        <v/>
      </c>
    </row>
    <row r="147">
      <c r="A147" s="5" t="n"/>
      <c r="B147" s="6" t="n"/>
      <c r="C147" s="5" t="n"/>
      <c r="D147" s="5" t="n"/>
      <c r="E147" s="5" t="n"/>
      <c r="F147" s="5" t="n"/>
      <c r="G147" s="7" t="n"/>
      <c r="H147" s="5" t="n"/>
      <c r="I147" s="8">
        <f>IF(A147="","",SUMIFS(Movimentos!$D:$D,Movimentos!$B:$B,A147,Movimentos!$C:$C,"Entrada"))</f>
        <v/>
      </c>
      <c r="J147" s="8">
        <f>IF(A147="","",SUMIFS(Movimentos!$D:$D,Movimentos!$B:$B,A147,Movimentos!$C:$C,"Saída"))</f>
        <v/>
      </c>
      <c r="K147" s="8">
        <f>IF(A147="","",SUMIFS(Movimentos!$D:$D,Movimentos!$B:$B,A147,Movimentos!$C:$C,"Quebra"))</f>
        <v/>
      </c>
      <c r="L147" s="8">
        <f>IF(A147="","",N(H147)+N(I147)-N(J147)-N(K147))</f>
        <v/>
      </c>
      <c r="M147" s="9">
        <f>IF(A147="","",L147*N(G147))</f>
        <v/>
      </c>
      <c r="N147" s="5" t="n"/>
      <c r="O147" s="5" t="n"/>
      <c r="P147" s="8">
        <f>IF(OR(A147="",N147=""),"",IF(L147&lt;=N147,"ENCOMENDAR","OK"))</f>
        <v/>
      </c>
      <c r="Q147" s="8">
        <f>IF(P147="ENCOMENDAR",MAX(0,N(O147)-L147),"")</f>
        <v/>
      </c>
      <c r="R147" s="9">
        <f>IF(A147="","",N(K147)*N(G147))</f>
        <v/>
      </c>
    </row>
    <row r="148">
      <c r="A148" s="5" t="n"/>
      <c r="B148" s="6" t="n"/>
      <c r="C148" s="5" t="n"/>
      <c r="D148" s="5" t="n"/>
      <c r="E148" s="5" t="n"/>
      <c r="F148" s="5" t="n"/>
      <c r="G148" s="7" t="n"/>
      <c r="H148" s="5" t="n"/>
      <c r="I148" s="8">
        <f>IF(A148="","",SUMIFS(Movimentos!$D:$D,Movimentos!$B:$B,A148,Movimentos!$C:$C,"Entrada"))</f>
        <v/>
      </c>
      <c r="J148" s="8">
        <f>IF(A148="","",SUMIFS(Movimentos!$D:$D,Movimentos!$B:$B,A148,Movimentos!$C:$C,"Saída"))</f>
        <v/>
      </c>
      <c r="K148" s="8">
        <f>IF(A148="","",SUMIFS(Movimentos!$D:$D,Movimentos!$B:$B,A148,Movimentos!$C:$C,"Quebra"))</f>
        <v/>
      </c>
      <c r="L148" s="8">
        <f>IF(A148="","",N(H148)+N(I148)-N(J148)-N(K148))</f>
        <v/>
      </c>
      <c r="M148" s="9">
        <f>IF(A148="","",L148*N(G148))</f>
        <v/>
      </c>
      <c r="N148" s="5" t="n"/>
      <c r="O148" s="5" t="n"/>
      <c r="P148" s="8">
        <f>IF(OR(A148="",N148=""),"",IF(L148&lt;=N148,"ENCOMENDAR","OK"))</f>
        <v/>
      </c>
      <c r="Q148" s="8">
        <f>IF(P148="ENCOMENDAR",MAX(0,N(O148)-L148),"")</f>
        <v/>
      </c>
      <c r="R148" s="9">
        <f>IF(A148="","",N(K148)*N(G148))</f>
        <v/>
      </c>
    </row>
    <row r="149">
      <c r="A149" s="5" t="n"/>
      <c r="B149" s="6" t="n"/>
      <c r="C149" s="5" t="n"/>
      <c r="D149" s="5" t="n"/>
      <c r="E149" s="5" t="n"/>
      <c r="F149" s="5" t="n"/>
      <c r="G149" s="7" t="n"/>
      <c r="H149" s="5" t="n"/>
      <c r="I149" s="8">
        <f>IF(A149="","",SUMIFS(Movimentos!$D:$D,Movimentos!$B:$B,A149,Movimentos!$C:$C,"Entrada"))</f>
        <v/>
      </c>
      <c r="J149" s="8">
        <f>IF(A149="","",SUMIFS(Movimentos!$D:$D,Movimentos!$B:$B,A149,Movimentos!$C:$C,"Saída"))</f>
        <v/>
      </c>
      <c r="K149" s="8">
        <f>IF(A149="","",SUMIFS(Movimentos!$D:$D,Movimentos!$B:$B,A149,Movimentos!$C:$C,"Quebra"))</f>
        <v/>
      </c>
      <c r="L149" s="8">
        <f>IF(A149="","",N(H149)+N(I149)-N(J149)-N(K149))</f>
        <v/>
      </c>
      <c r="M149" s="9">
        <f>IF(A149="","",L149*N(G149))</f>
        <v/>
      </c>
      <c r="N149" s="5" t="n"/>
      <c r="O149" s="5" t="n"/>
      <c r="P149" s="8">
        <f>IF(OR(A149="",N149=""),"",IF(L149&lt;=N149,"ENCOMENDAR","OK"))</f>
        <v/>
      </c>
      <c r="Q149" s="8">
        <f>IF(P149="ENCOMENDAR",MAX(0,N(O149)-L149),"")</f>
        <v/>
      </c>
      <c r="R149" s="9">
        <f>IF(A149="","",N(K149)*N(G149))</f>
        <v/>
      </c>
    </row>
    <row r="150">
      <c r="A150" s="5" t="n"/>
      <c r="B150" s="6" t="n"/>
      <c r="C150" s="5" t="n"/>
      <c r="D150" s="5" t="n"/>
      <c r="E150" s="5" t="n"/>
      <c r="F150" s="5" t="n"/>
      <c r="G150" s="7" t="n"/>
      <c r="H150" s="5" t="n"/>
      <c r="I150" s="8">
        <f>IF(A150="","",SUMIFS(Movimentos!$D:$D,Movimentos!$B:$B,A150,Movimentos!$C:$C,"Entrada"))</f>
        <v/>
      </c>
      <c r="J150" s="8">
        <f>IF(A150="","",SUMIFS(Movimentos!$D:$D,Movimentos!$B:$B,A150,Movimentos!$C:$C,"Saída"))</f>
        <v/>
      </c>
      <c r="K150" s="8">
        <f>IF(A150="","",SUMIFS(Movimentos!$D:$D,Movimentos!$B:$B,A150,Movimentos!$C:$C,"Quebra"))</f>
        <v/>
      </c>
      <c r="L150" s="8">
        <f>IF(A150="","",N(H150)+N(I150)-N(J150)-N(K150))</f>
        <v/>
      </c>
      <c r="M150" s="9">
        <f>IF(A150="","",L150*N(G150))</f>
        <v/>
      </c>
      <c r="N150" s="5" t="n"/>
      <c r="O150" s="5" t="n"/>
      <c r="P150" s="8">
        <f>IF(OR(A150="",N150=""),"",IF(L150&lt;=N150,"ENCOMENDAR","OK"))</f>
        <v/>
      </c>
      <c r="Q150" s="8">
        <f>IF(P150="ENCOMENDAR",MAX(0,N(O150)-L150),"")</f>
        <v/>
      </c>
      <c r="R150" s="9">
        <f>IF(A150="","",N(K150)*N(G150))</f>
        <v/>
      </c>
    </row>
    <row r="151">
      <c r="A151" s="5" t="n"/>
      <c r="B151" s="6" t="n"/>
      <c r="C151" s="5" t="n"/>
      <c r="D151" s="5" t="n"/>
      <c r="E151" s="5" t="n"/>
      <c r="F151" s="5" t="n"/>
      <c r="G151" s="7" t="n"/>
      <c r="H151" s="5" t="n"/>
      <c r="I151" s="8">
        <f>IF(A151="","",SUMIFS(Movimentos!$D:$D,Movimentos!$B:$B,A151,Movimentos!$C:$C,"Entrada"))</f>
        <v/>
      </c>
      <c r="J151" s="8">
        <f>IF(A151="","",SUMIFS(Movimentos!$D:$D,Movimentos!$B:$B,A151,Movimentos!$C:$C,"Saída"))</f>
        <v/>
      </c>
      <c r="K151" s="8">
        <f>IF(A151="","",SUMIFS(Movimentos!$D:$D,Movimentos!$B:$B,A151,Movimentos!$C:$C,"Quebra"))</f>
        <v/>
      </c>
      <c r="L151" s="8">
        <f>IF(A151="","",N(H151)+N(I151)-N(J151)-N(K151))</f>
        <v/>
      </c>
      <c r="M151" s="9">
        <f>IF(A151="","",L151*N(G151))</f>
        <v/>
      </c>
      <c r="N151" s="5" t="n"/>
      <c r="O151" s="5" t="n"/>
      <c r="P151" s="8">
        <f>IF(OR(A151="",N151=""),"",IF(L151&lt;=N151,"ENCOMENDAR","OK"))</f>
        <v/>
      </c>
      <c r="Q151" s="8">
        <f>IF(P151="ENCOMENDAR",MAX(0,N(O151)-L151),"")</f>
        <v/>
      </c>
      <c r="R151" s="9">
        <f>IF(A151="","",N(K151)*N(G151))</f>
        <v/>
      </c>
    </row>
    <row r="152">
      <c r="A152" s="5" t="n"/>
      <c r="B152" s="6" t="n"/>
      <c r="C152" s="5" t="n"/>
      <c r="D152" s="5" t="n"/>
      <c r="E152" s="5" t="n"/>
      <c r="F152" s="5" t="n"/>
      <c r="G152" s="7" t="n"/>
      <c r="H152" s="5" t="n"/>
      <c r="I152" s="8">
        <f>IF(A152="","",SUMIFS(Movimentos!$D:$D,Movimentos!$B:$B,A152,Movimentos!$C:$C,"Entrada"))</f>
        <v/>
      </c>
      <c r="J152" s="8">
        <f>IF(A152="","",SUMIFS(Movimentos!$D:$D,Movimentos!$B:$B,A152,Movimentos!$C:$C,"Saída"))</f>
        <v/>
      </c>
      <c r="K152" s="8">
        <f>IF(A152="","",SUMIFS(Movimentos!$D:$D,Movimentos!$B:$B,A152,Movimentos!$C:$C,"Quebra"))</f>
        <v/>
      </c>
      <c r="L152" s="8">
        <f>IF(A152="","",N(H152)+N(I152)-N(J152)-N(K152))</f>
        <v/>
      </c>
      <c r="M152" s="9">
        <f>IF(A152="","",L152*N(G152))</f>
        <v/>
      </c>
      <c r="N152" s="5" t="n"/>
      <c r="O152" s="5" t="n"/>
      <c r="P152" s="8">
        <f>IF(OR(A152="",N152=""),"",IF(L152&lt;=N152,"ENCOMENDAR","OK"))</f>
        <v/>
      </c>
      <c r="Q152" s="8">
        <f>IF(P152="ENCOMENDAR",MAX(0,N(O152)-L152),"")</f>
        <v/>
      </c>
      <c r="R152" s="9">
        <f>IF(A152="","",N(K152)*N(G152))</f>
        <v/>
      </c>
    </row>
    <row r="153">
      <c r="A153" s="5" t="n"/>
      <c r="B153" s="6" t="n"/>
      <c r="C153" s="5" t="n"/>
      <c r="D153" s="5" t="n"/>
      <c r="E153" s="5" t="n"/>
      <c r="F153" s="5" t="n"/>
      <c r="G153" s="7" t="n"/>
      <c r="H153" s="5" t="n"/>
      <c r="I153" s="8">
        <f>IF(A153="","",SUMIFS(Movimentos!$D:$D,Movimentos!$B:$B,A153,Movimentos!$C:$C,"Entrada"))</f>
        <v/>
      </c>
      <c r="J153" s="8">
        <f>IF(A153="","",SUMIFS(Movimentos!$D:$D,Movimentos!$B:$B,A153,Movimentos!$C:$C,"Saída"))</f>
        <v/>
      </c>
      <c r="K153" s="8">
        <f>IF(A153="","",SUMIFS(Movimentos!$D:$D,Movimentos!$B:$B,A153,Movimentos!$C:$C,"Quebra"))</f>
        <v/>
      </c>
      <c r="L153" s="8">
        <f>IF(A153="","",N(H153)+N(I153)-N(J153)-N(K153))</f>
        <v/>
      </c>
      <c r="M153" s="9">
        <f>IF(A153="","",L153*N(G153))</f>
        <v/>
      </c>
      <c r="N153" s="5" t="n"/>
      <c r="O153" s="5" t="n"/>
      <c r="P153" s="8">
        <f>IF(OR(A153="",N153=""),"",IF(L153&lt;=N153,"ENCOMENDAR","OK"))</f>
        <v/>
      </c>
      <c r="Q153" s="8">
        <f>IF(P153="ENCOMENDAR",MAX(0,N(O153)-L153),"")</f>
        <v/>
      </c>
      <c r="R153" s="9">
        <f>IF(A153="","",N(K153)*N(G153))</f>
        <v/>
      </c>
    </row>
    <row r="154">
      <c r="A154" s="5" t="n"/>
      <c r="B154" s="6" t="n"/>
      <c r="C154" s="5" t="n"/>
      <c r="D154" s="5" t="n"/>
      <c r="E154" s="5" t="n"/>
      <c r="F154" s="5" t="n"/>
      <c r="G154" s="7" t="n"/>
      <c r="H154" s="5" t="n"/>
      <c r="I154" s="8">
        <f>IF(A154="","",SUMIFS(Movimentos!$D:$D,Movimentos!$B:$B,A154,Movimentos!$C:$C,"Entrada"))</f>
        <v/>
      </c>
      <c r="J154" s="8">
        <f>IF(A154="","",SUMIFS(Movimentos!$D:$D,Movimentos!$B:$B,A154,Movimentos!$C:$C,"Saída"))</f>
        <v/>
      </c>
      <c r="K154" s="8">
        <f>IF(A154="","",SUMIFS(Movimentos!$D:$D,Movimentos!$B:$B,A154,Movimentos!$C:$C,"Quebra"))</f>
        <v/>
      </c>
      <c r="L154" s="8">
        <f>IF(A154="","",N(H154)+N(I154)-N(J154)-N(K154))</f>
        <v/>
      </c>
      <c r="M154" s="9">
        <f>IF(A154="","",L154*N(G154))</f>
        <v/>
      </c>
      <c r="N154" s="5" t="n"/>
      <c r="O154" s="5" t="n"/>
      <c r="P154" s="8">
        <f>IF(OR(A154="",N154=""),"",IF(L154&lt;=N154,"ENCOMENDAR","OK"))</f>
        <v/>
      </c>
      <c r="Q154" s="8">
        <f>IF(P154="ENCOMENDAR",MAX(0,N(O154)-L154),"")</f>
        <v/>
      </c>
      <c r="R154" s="9">
        <f>IF(A154="","",N(K154)*N(G154))</f>
        <v/>
      </c>
    </row>
    <row r="155">
      <c r="A155" s="5" t="n"/>
      <c r="B155" s="6" t="n"/>
      <c r="C155" s="5" t="n"/>
      <c r="D155" s="5" t="n"/>
      <c r="E155" s="5" t="n"/>
      <c r="F155" s="5" t="n"/>
      <c r="G155" s="7" t="n"/>
      <c r="H155" s="5" t="n"/>
      <c r="I155" s="8">
        <f>IF(A155="","",SUMIFS(Movimentos!$D:$D,Movimentos!$B:$B,A155,Movimentos!$C:$C,"Entrada"))</f>
        <v/>
      </c>
      <c r="J155" s="8">
        <f>IF(A155="","",SUMIFS(Movimentos!$D:$D,Movimentos!$B:$B,A155,Movimentos!$C:$C,"Saída"))</f>
        <v/>
      </c>
      <c r="K155" s="8">
        <f>IF(A155="","",SUMIFS(Movimentos!$D:$D,Movimentos!$B:$B,A155,Movimentos!$C:$C,"Quebra"))</f>
        <v/>
      </c>
      <c r="L155" s="8">
        <f>IF(A155="","",N(H155)+N(I155)-N(J155)-N(K155))</f>
        <v/>
      </c>
      <c r="M155" s="9">
        <f>IF(A155="","",L155*N(G155))</f>
        <v/>
      </c>
      <c r="N155" s="5" t="n"/>
      <c r="O155" s="5" t="n"/>
      <c r="P155" s="8">
        <f>IF(OR(A155="",N155=""),"",IF(L155&lt;=N155,"ENCOMENDAR","OK"))</f>
        <v/>
      </c>
      <c r="Q155" s="8">
        <f>IF(P155="ENCOMENDAR",MAX(0,N(O155)-L155),"")</f>
        <v/>
      </c>
      <c r="R155" s="9">
        <f>IF(A155="","",N(K155)*N(G155))</f>
        <v/>
      </c>
    </row>
    <row r="156">
      <c r="A156" s="5" t="n"/>
      <c r="B156" s="6" t="n"/>
      <c r="C156" s="5" t="n"/>
      <c r="D156" s="5" t="n"/>
      <c r="E156" s="5" t="n"/>
      <c r="F156" s="5" t="n"/>
      <c r="G156" s="7" t="n"/>
      <c r="H156" s="5" t="n"/>
      <c r="I156" s="8">
        <f>IF(A156="","",SUMIFS(Movimentos!$D:$D,Movimentos!$B:$B,A156,Movimentos!$C:$C,"Entrada"))</f>
        <v/>
      </c>
      <c r="J156" s="8">
        <f>IF(A156="","",SUMIFS(Movimentos!$D:$D,Movimentos!$B:$B,A156,Movimentos!$C:$C,"Saída"))</f>
        <v/>
      </c>
      <c r="K156" s="8">
        <f>IF(A156="","",SUMIFS(Movimentos!$D:$D,Movimentos!$B:$B,A156,Movimentos!$C:$C,"Quebra"))</f>
        <v/>
      </c>
      <c r="L156" s="8">
        <f>IF(A156="","",N(H156)+N(I156)-N(J156)-N(K156))</f>
        <v/>
      </c>
      <c r="M156" s="9">
        <f>IF(A156="","",L156*N(G156))</f>
        <v/>
      </c>
      <c r="N156" s="5" t="n"/>
      <c r="O156" s="5" t="n"/>
      <c r="P156" s="8">
        <f>IF(OR(A156="",N156=""),"",IF(L156&lt;=N156,"ENCOMENDAR","OK"))</f>
        <v/>
      </c>
      <c r="Q156" s="8">
        <f>IF(P156="ENCOMENDAR",MAX(0,N(O156)-L156),"")</f>
        <v/>
      </c>
      <c r="R156" s="9">
        <f>IF(A156="","",N(K156)*N(G156))</f>
        <v/>
      </c>
    </row>
    <row r="157">
      <c r="A157" s="5" t="n"/>
      <c r="B157" s="6" t="n"/>
      <c r="C157" s="5" t="n"/>
      <c r="D157" s="5" t="n"/>
      <c r="E157" s="5" t="n"/>
      <c r="F157" s="5" t="n"/>
      <c r="G157" s="7" t="n"/>
      <c r="H157" s="5" t="n"/>
      <c r="I157" s="8">
        <f>IF(A157="","",SUMIFS(Movimentos!$D:$D,Movimentos!$B:$B,A157,Movimentos!$C:$C,"Entrada"))</f>
        <v/>
      </c>
      <c r="J157" s="8">
        <f>IF(A157="","",SUMIFS(Movimentos!$D:$D,Movimentos!$B:$B,A157,Movimentos!$C:$C,"Saída"))</f>
        <v/>
      </c>
      <c r="K157" s="8">
        <f>IF(A157="","",SUMIFS(Movimentos!$D:$D,Movimentos!$B:$B,A157,Movimentos!$C:$C,"Quebra"))</f>
        <v/>
      </c>
      <c r="L157" s="8">
        <f>IF(A157="","",N(H157)+N(I157)-N(J157)-N(K157))</f>
        <v/>
      </c>
      <c r="M157" s="9">
        <f>IF(A157="","",L157*N(G157))</f>
        <v/>
      </c>
      <c r="N157" s="5" t="n"/>
      <c r="O157" s="5" t="n"/>
      <c r="P157" s="8">
        <f>IF(OR(A157="",N157=""),"",IF(L157&lt;=N157,"ENCOMENDAR","OK"))</f>
        <v/>
      </c>
      <c r="Q157" s="8">
        <f>IF(P157="ENCOMENDAR",MAX(0,N(O157)-L157),"")</f>
        <v/>
      </c>
      <c r="R157" s="9">
        <f>IF(A157="","",N(K157)*N(G157))</f>
        <v/>
      </c>
    </row>
    <row r="158">
      <c r="A158" s="5" t="n"/>
      <c r="B158" s="6" t="n"/>
      <c r="C158" s="5" t="n"/>
      <c r="D158" s="5" t="n"/>
      <c r="E158" s="5" t="n"/>
      <c r="F158" s="5" t="n"/>
      <c r="G158" s="7" t="n"/>
      <c r="H158" s="5" t="n"/>
      <c r="I158" s="8">
        <f>IF(A158="","",SUMIFS(Movimentos!$D:$D,Movimentos!$B:$B,A158,Movimentos!$C:$C,"Entrada"))</f>
        <v/>
      </c>
      <c r="J158" s="8">
        <f>IF(A158="","",SUMIFS(Movimentos!$D:$D,Movimentos!$B:$B,A158,Movimentos!$C:$C,"Saída"))</f>
        <v/>
      </c>
      <c r="K158" s="8">
        <f>IF(A158="","",SUMIFS(Movimentos!$D:$D,Movimentos!$B:$B,A158,Movimentos!$C:$C,"Quebra"))</f>
        <v/>
      </c>
      <c r="L158" s="8">
        <f>IF(A158="","",N(H158)+N(I158)-N(J158)-N(K158))</f>
        <v/>
      </c>
      <c r="M158" s="9">
        <f>IF(A158="","",L158*N(G158))</f>
        <v/>
      </c>
      <c r="N158" s="5" t="n"/>
      <c r="O158" s="5" t="n"/>
      <c r="P158" s="8">
        <f>IF(OR(A158="",N158=""),"",IF(L158&lt;=N158,"ENCOMENDAR","OK"))</f>
        <v/>
      </c>
      <c r="Q158" s="8">
        <f>IF(P158="ENCOMENDAR",MAX(0,N(O158)-L158),"")</f>
        <v/>
      </c>
      <c r="R158" s="9">
        <f>IF(A158="","",N(K158)*N(G158))</f>
        <v/>
      </c>
    </row>
    <row r="159">
      <c r="A159" s="5" t="n"/>
      <c r="B159" s="6" t="n"/>
      <c r="C159" s="5" t="n"/>
      <c r="D159" s="5" t="n"/>
      <c r="E159" s="5" t="n"/>
      <c r="F159" s="5" t="n"/>
      <c r="G159" s="7" t="n"/>
      <c r="H159" s="5" t="n"/>
      <c r="I159" s="8">
        <f>IF(A159="","",SUMIFS(Movimentos!$D:$D,Movimentos!$B:$B,A159,Movimentos!$C:$C,"Entrada"))</f>
        <v/>
      </c>
      <c r="J159" s="8">
        <f>IF(A159="","",SUMIFS(Movimentos!$D:$D,Movimentos!$B:$B,A159,Movimentos!$C:$C,"Saída"))</f>
        <v/>
      </c>
      <c r="K159" s="8">
        <f>IF(A159="","",SUMIFS(Movimentos!$D:$D,Movimentos!$B:$B,A159,Movimentos!$C:$C,"Quebra"))</f>
        <v/>
      </c>
      <c r="L159" s="8">
        <f>IF(A159="","",N(H159)+N(I159)-N(J159)-N(K159))</f>
        <v/>
      </c>
      <c r="M159" s="9">
        <f>IF(A159="","",L159*N(G159))</f>
        <v/>
      </c>
      <c r="N159" s="5" t="n"/>
      <c r="O159" s="5" t="n"/>
      <c r="P159" s="8">
        <f>IF(OR(A159="",N159=""),"",IF(L159&lt;=N159,"ENCOMENDAR","OK"))</f>
        <v/>
      </c>
      <c r="Q159" s="8">
        <f>IF(P159="ENCOMENDAR",MAX(0,N(O159)-L159),"")</f>
        <v/>
      </c>
      <c r="R159" s="9">
        <f>IF(A159="","",N(K159)*N(G159))</f>
        <v/>
      </c>
    </row>
    <row r="160">
      <c r="A160" s="5" t="n"/>
      <c r="B160" s="6" t="n"/>
      <c r="C160" s="5" t="n"/>
      <c r="D160" s="5" t="n"/>
      <c r="E160" s="5" t="n"/>
      <c r="F160" s="5" t="n"/>
      <c r="G160" s="7" t="n"/>
      <c r="H160" s="5" t="n"/>
      <c r="I160" s="8">
        <f>IF(A160="","",SUMIFS(Movimentos!$D:$D,Movimentos!$B:$B,A160,Movimentos!$C:$C,"Entrada"))</f>
        <v/>
      </c>
      <c r="J160" s="8">
        <f>IF(A160="","",SUMIFS(Movimentos!$D:$D,Movimentos!$B:$B,A160,Movimentos!$C:$C,"Saída"))</f>
        <v/>
      </c>
      <c r="K160" s="8">
        <f>IF(A160="","",SUMIFS(Movimentos!$D:$D,Movimentos!$B:$B,A160,Movimentos!$C:$C,"Quebra"))</f>
        <v/>
      </c>
      <c r="L160" s="8">
        <f>IF(A160="","",N(H160)+N(I160)-N(J160)-N(K160))</f>
        <v/>
      </c>
      <c r="M160" s="9">
        <f>IF(A160="","",L160*N(G160))</f>
        <v/>
      </c>
      <c r="N160" s="5" t="n"/>
      <c r="O160" s="5" t="n"/>
      <c r="P160" s="8">
        <f>IF(OR(A160="",N160=""),"",IF(L160&lt;=N160,"ENCOMENDAR","OK"))</f>
        <v/>
      </c>
      <c r="Q160" s="8">
        <f>IF(P160="ENCOMENDAR",MAX(0,N(O160)-L160),"")</f>
        <v/>
      </c>
      <c r="R160" s="9">
        <f>IF(A160="","",N(K160)*N(G160))</f>
        <v/>
      </c>
    </row>
    <row r="161">
      <c r="A161" s="5" t="n"/>
      <c r="B161" s="6" t="n"/>
      <c r="C161" s="5" t="n"/>
      <c r="D161" s="5" t="n"/>
      <c r="E161" s="5" t="n"/>
      <c r="F161" s="5" t="n"/>
      <c r="G161" s="7" t="n"/>
      <c r="H161" s="5" t="n"/>
      <c r="I161" s="8">
        <f>IF(A161="","",SUMIFS(Movimentos!$D:$D,Movimentos!$B:$B,A161,Movimentos!$C:$C,"Entrada"))</f>
        <v/>
      </c>
      <c r="J161" s="8">
        <f>IF(A161="","",SUMIFS(Movimentos!$D:$D,Movimentos!$B:$B,A161,Movimentos!$C:$C,"Saída"))</f>
        <v/>
      </c>
      <c r="K161" s="8">
        <f>IF(A161="","",SUMIFS(Movimentos!$D:$D,Movimentos!$B:$B,A161,Movimentos!$C:$C,"Quebra"))</f>
        <v/>
      </c>
      <c r="L161" s="8">
        <f>IF(A161="","",N(H161)+N(I161)-N(J161)-N(K161))</f>
        <v/>
      </c>
      <c r="M161" s="9">
        <f>IF(A161="","",L161*N(G161))</f>
        <v/>
      </c>
      <c r="N161" s="5" t="n"/>
      <c r="O161" s="5" t="n"/>
      <c r="P161" s="8">
        <f>IF(OR(A161="",N161=""),"",IF(L161&lt;=N161,"ENCOMENDAR","OK"))</f>
        <v/>
      </c>
      <c r="Q161" s="8">
        <f>IF(P161="ENCOMENDAR",MAX(0,N(O161)-L161),"")</f>
        <v/>
      </c>
      <c r="R161" s="9">
        <f>IF(A161="","",N(K161)*N(G161))</f>
        <v/>
      </c>
    </row>
    <row r="162">
      <c r="A162" s="5" t="n"/>
      <c r="B162" s="6" t="n"/>
      <c r="C162" s="5" t="n"/>
      <c r="D162" s="5" t="n"/>
      <c r="E162" s="5" t="n"/>
      <c r="F162" s="5" t="n"/>
      <c r="G162" s="7" t="n"/>
      <c r="H162" s="5" t="n"/>
      <c r="I162" s="8">
        <f>IF(A162="","",SUMIFS(Movimentos!$D:$D,Movimentos!$B:$B,A162,Movimentos!$C:$C,"Entrada"))</f>
        <v/>
      </c>
      <c r="J162" s="8">
        <f>IF(A162="","",SUMIFS(Movimentos!$D:$D,Movimentos!$B:$B,A162,Movimentos!$C:$C,"Saída"))</f>
        <v/>
      </c>
      <c r="K162" s="8">
        <f>IF(A162="","",SUMIFS(Movimentos!$D:$D,Movimentos!$B:$B,A162,Movimentos!$C:$C,"Quebra"))</f>
        <v/>
      </c>
      <c r="L162" s="8">
        <f>IF(A162="","",N(H162)+N(I162)-N(J162)-N(K162))</f>
        <v/>
      </c>
      <c r="M162" s="9">
        <f>IF(A162="","",L162*N(G162))</f>
        <v/>
      </c>
      <c r="N162" s="5" t="n"/>
      <c r="O162" s="5" t="n"/>
      <c r="P162" s="8">
        <f>IF(OR(A162="",N162=""),"",IF(L162&lt;=N162,"ENCOMENDAR","OK"))</f>
        <v/>
      </c>
      <c r="Q162" s="8">
        <f>IF(P162="ENCOMENDAR",MAX(0,N(O162)-L162),"")</f>
        <v/>
      </c>
      <c r="R162" s="9">
        <f>IF(A162="","",N(K162)*N(G162))</f>
        <v/>
      </c>
    </row>
    <row r="163">
      <c r="A163" s="5" t="n"/>
      <c r="B163" s="6" t="n"/>
      <c r="C163" s="5" t="n"/>
      <c r="D163" s="5" t="n"/>
      <c r="E163" s="5" t="n"/>
      <c r="F163" s="5" t="n"/>
      <c r="G163" s="7" t="n"/>
      <c r="H163" s="5" t="n"/>
      <c r="I163" s="8">
        <f>IF(A163="","",SUMIFS(Movimentos!$D:$D,Movimentos!$B:$B,A163,Movimentos!$C:$C,"Entrada"))</f>
        <v/>
      </c>
      <c r="J163" s="8">
        <f>IF(A163="","",SUMIFS(Movimentos!$D:$D,Movimentos!$B:$B,A163,Movimentos!$C:$C,"Saída"))</f>
        <v/>
      </c>
      <c r="K163" s="8">
        <f>IF(A163="","",SUMIFS(Movimentos!$D:$D,Movimentos!$B:$B,A163,Movimentos!$C:$C,"Quebra"))</f>
        <v/>
      </c>
      <c r="L163" s="8">
        <f>IF(A163="","",N(H163)+N(I163)-N(J163)-N(K163))</f>
        <v/>
      </c>
      <c r="M163" s="9">
        <f>IF(A163="","",L163*N(G163))</f>
        <v/>
      </c>
      <c r="N163" s="5" t="n"/>
      <c r="O163" s="5" t="n"/>
      <c r="P163" s="8">
        <f>IF(OR(A163="",N163=""),"",IF(L163&lt;=N163,"ENCOMENDAR","OK"))</f>
        <v/>
      </c>
      <c r="Q163" s="8">
        <f>IF(P163="ENCOMENDAR",MAX(0,N(O163)-L163),"")</f>
        <v/>
      </c>
      <c r="R163" s="9">
        <f>IF(A163="","",N(K163)*N(G163))</f>
        <v/>
      </c>
    </row>
    <row r="164">
      <c r="A164" s="5" t="n"/>
      <c r="B164" s="6" t="n"/>
      <c r="C164" s="5" t="n"/>
      <c r="D164" s="5" t="n"/>
      <c r="E164" s="5" t="n"/>
      <c r="F164" s="5" t="n"/>
      <c r="G164" s="7" t="n"/>
      <c r="H164" s="5" t="n"/>
      <c r="I164" s="8">
        <f>IF(A164="","",SUMIFS(Movimentos!$D:$D,Movimentos!$B:$B,A164,Movimentos!$C:$C,"Entrada"))</f>
        <v/>
      </c>
      <c r="J164" s="8">
        <f>IF(A164="","",SUMIFS(Movimentos!$D:$D,Movimentos!$B:$B,A164,Movimentos!$C:$C,"Saída"))</f>
        <v/>
      </c>
      <c r="K164" s="8">
        <f>IF(A164="","",SUMIFS(Movimentos!$D:$D,Movimentos!$B:$B,A164,Movimentos!$C:$C,"Quebra"))</f>
        <v/>
      </c>
      <c r="L164" s="8">
        <f>IF(A164="","",N(H164)+N(I164)-N(J164)-N(K164))</f>
        <v/>
      </c>
      <c r="M164" s="9">
        <f>IF(A164="","",L164*N(G164))</f>
        <v/>
      </c>
      <c r="N164" s="5" t="n"/>
      <c r="O164" s="5" t="n"/>
      <c r="P164" s="8">
        <f>IF(OR(A164="",N164=""),"",IF(L164&lt;=N164,"ENCOMENDAR","OK"))</f>
        <v/>
      </c>
      <c r="Q164" s="8">
        <f>IF(P164="ENCOMENDAR",MAX(0,N(O164)-L164),"")</f>
        <v/>
      </c>
      <c r="R164" s="9">
        <f>IF(A164="","",N(K164)*N(G164))</f>
        <v/>
      </c>
    </row>
    <row r="165">
      <c r="A165" s="5" t="n"/>
      <c r="B165" s="6" t="n"/>
      <c r="C165" s="5" t="n"/>
      <c r="D165" s="5" t="n"/>
      <c r="E165" s="5" t="n"/>
      <c r="F165" s="5" t="n"/>
      <c r="G165" s="7" t="n"/>
      <c r="H165" s="5" t="n"/>
      <c r="I165" s="8">
        <f>IF(A165="","",SUMIFS(Movimentos!$D:$D,Movimentos!$B:$B,A165,Movimentos!$C:$C,"Entrada"))</f>
        <v/>
      </c>
      <c r="J165" s="8">
        <f>IF(A165="","",SUMIFS(Movimentos!$D:$D,Movimentos!$B:$B,A165,Movimentos!$C:$C,"Saída"))</f>
        <v/>
      </c>
      <c r="K165" s="8">
        <f>IF(A165="","",SUMIFS(Movimentos!$D:$D,Movimentos!$B:$B,A165,Movimentos!$C:$C,"Quebra"))</f>
        <v/>
      </c>
      <c r="L165" s="8">
        <f>IF(A165="","",N(H165)+N(I165)-N(J165)-N(K165))</f>
        <v/>
      </c>
      <c r="M165" s="9">
        <f>IF(A165="","",L165*N(G165))</f>
        <v/>
      </c>
      <c r="N165" s="5" t="n"/>
      <c r="O165" s="5" t="n"/>
      <c r="P165" s="8">
        <f>IF(OR(A165="",N165=""),"",IF(L165&lt;=N165,"ENCOMENDAR","OK"))</f>
        <v/>
      </c>
      <c r="Q165" s="8">
        <f>IF(P165="ENCOMENDAR",MAX(0,N(O165)-L165),"")</f>
        <v/>
      </c>
      <c r="R165" s="9">
        <f>IF(A165="","",N(K165)*N(G165))</f>
        <v/>
      </c>
    </row>
    <row r="166">
      <c r="A166" s="5" t="n"/>
      <c r="B166" s="6" t="n"/>
      <c r="C166" s="5" t="n"/>
      <c r="D166" s="5" t="n"/>
      <c r="E166" s="5" t="n"/>
      <c r="F166" s="5" t="n"/>
      <c r="G166" s="7" t="n"/>
      <c r="H166" s="5" t="n"/>
      <c r="I166" s="8">
        <f>IF(A166="","",SUMIFS(Movimentos!$D:$D,Movimentos!$B:$B,A166,Movimentos!$C:$C,"Entrada"))</f>
        <v/>
      </c>
      <c r="J166" s="8">
        <f>IF(A166="","",SUMIFS(Movimentos!$D:$D,Movimentos!$B:$B,A166,Movimentos!$C:$C,"Saída"))</f>
        <v/>
      </c>
      <c r="K166" s="8">
        <f>IF(A166="","",SUMIFS(Movimentos!$D:$D,Movimentos!$B:$B,A166,Movimentos!$C:$C,"Quebra"))</f>
        <v/>
      </c>
      <c r="L166" s="8">
        <f>IF(A166="","",N(H166)+N(I166)-N(J166)-N(K166))</f>
        <v/>
      </c>
      <c r="M166" s="9">
        <f>IF(A166="","",L166*N(G166))</f>
        <v/>
      </c>
      <c r="N166" s="5" t="n"/>
      <c r="O166" s="5" t="n"/>
      <c r="P166" s="8">
        <f>IF(OR(A166="",N166=""),"",IF(L166&lt;=N166,"ENCOMENDAR","OK"))</f>
        <v/>
      </c>
      <c r="Q166" s="8">
        <f>IF(P166="ENCOMENDAR",MAX(0,N(O166)-L166),"")</f>
        <v/>
      </c>
      <c r="R166" s="9">
        <f>IF(A166="","",N(K166)*N(G166))</f>
        <v/>
      </c>
    </row>
    <row r="167">
      <c r="A167" s="5" t="n"/>
      <c r="B167" s="6" t="n"/>
      <c r="C167" s="5" t="n"/>
      <c r="D167" s="5" t="n"/>
      <c r="E167" s="5" t="n"/>
      <c r="F167" s="5" t="n"/>
      <c r="G167" s="7" t="n"/>
      <c r="H167" s="5" t="n"/>
      <c r="I167" s="8">
        <f>IF(A167="","",SUMIFS(Movimentos!$D:$D,Movimentos!$B:$B,A167,Movimentos!$C:$C,"Entrada"))</f>
        <v/>
      </c>
      <c r="J167" s="8">
        <f>IF(A167="","",SUMIFS(Movimentos!$D:$D,Movimentos!$B:$B,A167,Movimentos!$C:$C,"Saída"))</f>
        <v/>
      </c>
      <c r="K167" s="8">
        <f>IF(A167="","",SUMIFS(Movimentos!$D:$D,Movimentos!$B:$B,A167,Movimentos!$C:$C,"Quebra"))</f>
        <v/>
      </c>
      <c r="L167" s="8">
        <f>IF(A167="","",N(H167)+N(I167)-N(J167)-N(K167))</f>
        <v/>
      </c>
      <c r="M167" s="9">
        <f>IF(A167="","",L167*N(G167))</f>
        <v/>
      </c>
      <c r="N167" s="5" t="n"/>
      <c r="O167" s="5" t="n"/>
      <c r="P167" s="8">
        <f>IF(OR(A167="",N167=""),"",IF(L167&lt;=N167,"ENCOMENDAR","OK"))</f>
        <v/>
      </c>
      <c r="Q167" s="8">
        <f>IF(P167="ENCOMENDAR",MAX(0,N(O167)-L167),"")</f>
        <v/>
      </c>
      <c r="R167" s="9">
        <f>IF(A167="","",N(K167)*N(G167))</f>
        <v/>
      </c>
    </row>
    <row r="168">
      <c r="A168" s="5" t="n"/>
      <c r="B168" s="6" t="n"/>
      <c r="C168" s="5" t="n"/>
      <c r="D168" s="5" t="n"/>
      <c r="E168" s="5" t="n"/>
      <c r="F168" s="5" t="n"/>
      <c r="G168" s="7" t="n"/>
      <c r="H168" s="5" t="n"/>
      <c r="I168" s="8">
        <f>IF(A168="","",SUMIFS(Movimentos!$D:$D,Movimentos!$B:$B,A168,Movimentos!$C:$C,"Entrada"))</f>
        <v/>
      </c>
      <c r="J168" s="8">
        <f>IF(A168="","",SUMIFS(Movimentos!$D:$D,Movimentos!$B:$B,A168,Movimentos!$C:$C,"Saída"))</f>
        <v/>
      </c>
      <c r="K168" s="8">
        <f>IF(A168="","",SUMIFS(Movimentos!$D:$D,Movimentos!$B:$B,A168,Movimentos!$C:$C,"Quebra"))</f>
        <v/>
      </c>
      <c r="L168" s="8">
        <f>IF(A168="","",N(H168)+N(I168)-N(J168)-N(K168))</f>
        <v/>
      </c>
      <c r="M168" s="9">
        <f>IF(A168="","",L168*N(G168))</f>
        <v/>
      </c>
      <c r="N168" s="5" t="n"/>
      <c r="O168" s="5" t="n"/>
      <c r="P168" s="8">
        <f>IF(OR(A168="",N168=""),"",IF(L168&lt;=N168,"ENCOMENDAR","OK"))</f>
        <v/>
      </c>
      <c r="Q168" s="8">
        <f>IF(P168="ENCOMENDAR",MAX(0,N(O168)-L168),"")</f>
        <v/>
      </c>
      <c r="R168" s="9">
        <f>IF(A168="","",N(K168)*N(G168))</f>
        <v/>
      </c>
    </row>
    <row r="169">
      <c r="A169" s="5" t="n"/>
      <c r="B169" s="6" t="n"/>
      <c r="C169" s="5" t="n"/>
      <c r="D169" s="5" t="n"/>
      <c r="E169" s="5" t="n"/>
      <c r="F169" s="5" t="n"/>
      <c r="G169" s="7" t="n"/>
      <c r="H169" s="5" t="n"/>
      <c r="I169" s="8">
        <f>IF(A169="","",SUMIFS(Movimentos!$D:$D,Movimentos!$B:$B,A169,Movimentos!$C:$C,"Entrada"))</f>
        <v/>
      </c>
      <c r="J169" s="8">
        <f>IF(A169="","",SUMIFS(Movimentos!$D:$D,Movimentos!$B:$B,A169,Movimentos!$C:$C,"Saída"))</f>
        <v/>
      </c>
      <c r="K169" s="8">
        <f>IF(A169="","",SUMIFS(Movimentos!$D:$D,Movimentos!$B:$B,A169,Movimentos!$C:$C,"Quebra"))</f>
        <v/>
      </c>
      <c r="L169" s="8">
        <f>IF(A169="","",N(H169)+N(I169)-N(J169)-N(K169))</f>
        <v/>
      </c>
      <c r="M169" s="9">
        <f>IF(A169="","",L169*N(G169))</f>
        <v/>
      </c>
      <c r="N169" s="5" t="n"/>
      <c r="O169" s="5" t="n"/>
      <c r="P169" s="8">
        <f>IF(OR(A169="",N169=""),"",IF(L169&lt;=N169,"ENCOMENDAR","OK"))</f>
        <v/>
      </c>
      <c r="Q169" s="8">
        <f>IF(P169="ENCOMENDAR",MAX(0,N(O169)-L169),"")</f>
        <v/>
      </c>
      <c r="R169" s="9">
        <f>IF(A169="","",N(K169)*N(G169))</f>
        <v/>
      </c>
    </row>
    <row r="170">
      <c r="A170" s="5" t="n"/>
      <c r="B170" s="6" t="n"/>
      <c r="C170" s="5" t="n"/>
      <c r="D170" s="5" t="n"/>
      <c r="E170" s="5" t="n"/>
      <c r="F170" s="5" t="n"/>
      <c r="G170" s="7" t="n"/>
      <c r="H170" s="5" t="n"/>
      <c r="I170" s="8">
        <f>IF(A170="","",SUMIFS(Movimentos!$D:$D,Movimentos!$B:$B,A170,Movimentos!$C:$C,"Entrada"))</f>
        <v/>
      </c>
      <c r="J170" s="8">
        <f>IF(A170="","",SUMIFS(Movimentos!$D:$D,Movimentos!$B:$B,A170,Movimentos!$C:$C,"Saída"))</f>
        <v/>
      </c>
      <c r="K170" s="8">
        <f>IF(A170="","",SUMIFS(Movimentos!$D:$D,Movimentos!$B:$B,A170,Movimentos!$C:$C,"Quebra"))</f>
        <v/>
      </c>
      <c r="L170" s="8">
        <f>IF(A170="","",N(H170)+N(I170)-N(J170)-N(K170))</f>
        <v/>
      </c>
      <c r="M170" s="9">
        <f>IF(A170="","",L170*N(G170))</f>
        <v/>
      </c>
      <c r="N170" s="5" t="n"/>
      <c r="O170" s="5" t="n"/>
      <c r="P170" s="8">
        <f>IF(OR(A170="",N170=""),"",IF(L170&lt;=N170,"ENCOMENDAR","OK"))</f>
        <v/>
      </c>
      <c r="Q170" s="8">
        <f>IF(P170="ENCOMENDAR",MAX(0,N(O170)-L170),"")</f>
        <v/>
      </c>
      <c r="R170" s="9">
        <f>IF(A170="","",N(K170)*N(G170))</f>
        <v/>
      </c>
    </row>
    <row r="171">
      <c r="A171" s="5" t="n"/>
      <c r="B171" s="6" t="n"/>
      <c r="C171" s="5" t="n"/>
      <c r="D171" s="5" t="n"/>
      <c r="E171" s="5" t="n"/>
      <c r="F171" s="5" t="n"/>
      <c r="G171" s="7" t="n"/>
      <c r="H171" s="5" t="n"/>
      <c r="I171" s="8">
        <f>IF(A171="","",SUMIFS(Movimentos!$D:$D,Movimentos!$B:$B,A171,Movimentos!$C:$C,"Entrada"))</f>
        <v/>
      </c>
      <c r="J171" s="8">
        <f>IF(A171="","",SUMIFS(Movimentos!$D:$D,Movimentos!$B:$B,A171,Movimentos!$C:$C,"Saída"))</f>
        <v/>
      </c>
      <c r="K171" s="8">
        <f>IF(A171="","",SUMIFS(Movimentos!$D:$D,Movimentos!$B:$B,A171,Movimentos!$C:$C,"Quebra"))</f>
        <v/>
      </c>
      <c r="L171" s="8">
        <f>IF(A171="","",N(H171)+N(I171)-N(J171)-N(K171))</f>
        <v/>
      </c>
      <c r="M171" s="9">
        <f>IF(A171="","",L171*N(G171))</f>
        <v/>
      </c>
      <c r="N171" s="5" t="n"/>
      <c r="O171" s="5" t="n"/>
      <c r="P171" s="8">
        <f>IF(OR(A171="",N171=""),"",IF(L171&lt;=N171,"ENCOMENDAR","OK"))</f>
        <v/>
      </c>
      <c r="Q171" s="8">
        <f>IF(P171="ENCOMENDAR",MAX(0,N(O171)-L171),"")</f>
        <v/>
      </c>
      <c r="R171" s="9">
        <f>IF(A171="","",N(K171)*N(G171))</f>
        <v/>
      </c>
    </row>
    <row r="172">
      <c r="A172" s="5" t="n"/>
      <c r="B172" s="6" t="n"/>
      <c r="C172" s="5" t="n"/>
      <c r="D172" s="5" t="n"/>
      <c r="E172" s="5" t="n"/>
      <c r="F172" s="5" t="n"/>
      <c r="G172" s="7" t="n"/>
      <c r="H172" s="5" t="n"/>
      <c r="I172" s="8">
        <f>IF(A172="","",SUMIFS(Movimentos!$D:$D,Movimentos!$B:$B,A172,Movimentos!$C:$C,"Entrada"))</f>
        <v/>
      </c>
      <c r="J172" s="8">
        <f>IF(A172="","",SUMIFS(Movimentos!$D:$D,Movimentos!$B:$B,A172,Movimentos!$C:$C,"Saída"))</f>
        <v/>
      </c>
      <c r="K172" s="8">
        <f>IF(A172="","",SUMIFS(Movimentos!$D:$D,Movimentos!$B:$B,A172,Movimentos!$C:$C,"Quebra"))</f>
        <v/>
      </c>
      <c r="L172" s="8">
        <f>IF(A172="","",N(H172)+N(I172)-N(J172)-N(K172))</f>
        <v/>
      </c>
      <c r="M172" s="9">
        <f>IF(A172="","",L172*N(G172))</f>
        <v/>
      </c>
      <c r="N172" s="5" t="n"/>
      <c r="O172" s="5" t="n"/>
      <c r="P172" s="8">
        <f>IF(OR(A172="",N172=""),"",IF(L172&lt;=N172,"ENCOMENDAR","OK"))</f>
        <v/>
      </c>
      <c r="Q172" s="8">
        <f>IF(P172="ENCOMENDAR",MAX(0,N(O172)-L172),"")</f>
        <v/>
      </c>
      <c r="R172" s="9">
        <f>IF(A172="","",N(K172)*N(G172))</f>
        <v/>
      </c>
    </row>
    <row r="173">
      <c r="A173" s="5" t="n"/>
      <c r="B173" s="6" t="n"/>
      <c r="C173" s="5" t="n"/>
      <c r="D173" s="5" t="n"/>
      <c r="E173" s="5" t="n"/>
      <c r="F173" s="5" t="n"/>
      <c r="G173" s="7" t="n"/>
      <c r="H173" s="5" t="n"/>
      <c r="I173" s="8">
        <f>IF(A173="","",SUMIFS(Movimentos!$D:$D,Movimentos!$B:$B,A173,Movimentos!$C:$C,"Entrada"))</f>
        <v/>
      </c>
      <c r="J173" s="8">
        <f>IF(A173="","",SUMIFS(Movimentos!$D:$D,Movimentos!$B:$B,A173,Movimentos!$C:$C,"Saída"))</f>
        <v/>
      </c>
      <c r="K173" s="8">
        <f>IF(A173="","",SUMIFS(Movimentos!$D:$D,Movimentos!$B:$B,A173,Movimentos!$C:$C,"Quebra"))</f>
        <v/>
      </c>
      <c r="L173" s="8">
        <f>IF(A173="","",N(H173)+N(I173)-N(J173)-N(K173))</f>
        <v/>
      </c>
      <c r="M173" s="9">
        <f>IF(A173="","",L173*N(G173))</f>
        <v/>
      </c>
      <c r="N173" s="5" t="n"/>
      <c r="O173" s="5" t="n"/>
      <c r="P173" s="8">
        <f>IF(OR(A173="",N173=""),"",IF(L173&lt;=N173,"ENCOMENDAR","OK"))</f>
        <v/>
      </c>
      <c r="Q173" s="8">
        <f>IF(P173="ENCOMENDAR",MAX(0,N(O173)-L173),"")</f>
        <v/>
      </c>
      <c r="R173" s="9">
        <f>IF(A173="","",N(K173)*N(G173))</f>
        <v/>
      </c>
    </row>
    <row r="174">
      <c r="A174" s="5" t="n"/>
      <c r="B174" s="6" t="n"/>
      <c r="C174" s="5" t="n"/>
      <c r="D174" s="5" t="n"/>
      <c r="E174" s="5" t="n"/>
      <c r="F174" s="5" t="n"/>
      <c r="G174" s="7" t="n"/>
      <c r="H174" s="5" t="n"/>
      <c r="I174" s="8">
        <f>IF(A174="","",SUMIFS(Movimentos!$D:$D,Movimentos!$B:$B,A174,Movimentos!$C:$C,"Entrada"))</f>
        <v/>
      </c>
      <c r="J174" s="8">
        <f>IF(A174="","",SUMIFS(Movimentos!$D:$D,Movimentos!$B:$B,A174,Movimentos!$C:$C,"Saída"))</f>
        <v/>
      </c>
      <c r="K174" s="8">
        <f>IF(A174="","",SUMIFS(Movimentos!$D:$D,Movimentos!$B:$B,A174,Movimentos!$C:$C,"Quebra"))</f>
        <v/>
      </c>
      <c r="L174" s="8">
        <f>IF(A174="","",N(H174)+N(I174)-N(J174)-N(K174))</f>
        <v/>
      </c>
      <c r="M174" s="9">
        <f>IF(A174="","",L174*N(G174))</f>
        <v/>
      </c>
      <c r="N174" s="5" t="n"/>
      <c r="O174" s="5" t="n"/>
      <c r="P174" s="8">
        <f>IF(OR(A174="",N174=""),"",IF(L174&lt;=N174,"ENCOMENDAR","OK"))</f>
        <v/>
      </c>
      <c r="Q174" s="8">
        <f>IF(P174="ENCOMENDAR",MAX(0,N(O174)-L174),"")</f>
        <v/>
      </c>
      <c r="R174" s="9">
        <f>IF(A174="","",N(K174)*N(G174))</f>
        <v/>
      </c>
    </row>
    <row r="175">
      <c r="A175" s="5" t="n"/>
      <c r="B175" s="6" t="n"/>
      <c r="C175" s="5" t="n"/>
      <c r="D175" s="5" t="n"/>
      <c r="E175" s="5" t="n"/>
      <c r="F175" s="5" t="n"/>
      <c r="G175" s="7" t="n"/>
      <c r="H175" s="5" t="n"/>
      <c r="I175" s="8">
        <f>IF(A175="","",SUMIFS(Movimentos!$D:$D,Movimentos!$B:$B,A175,Movimentos!$C:$C,"Entrada"))</f>
        <v/>
      </c>
      <c r="J175" s="8">
        <f>IF(A175="","",SUMIFS(Movimentos!$D:$D,Movimentos!$B:$B,A175,Movimentos!$C:$C,"Saída"))</f>
        <v/>
      </c>
      <c r="K175" s="8">
        <f>IF(A175="","",SUMIFS(Movimentos!$D:$D,Movimentos!$B:$B,A175,Movimentos!$C:$C,"Quebra"))</f>
        <v/>
      </c>
      <c r="L175" s="8">
        <f>IF(A175="","",N(H175)+N(I175)-N(J175)-N(K175))</f>
        <v/>
      </c>
      <c r="M175" s="9">
        <f>IF(A175="","",L175*N(G175))</f>
        <v/>
      </c>
      <c r="N175" s="5" t="n"/>
      <c r="O175" s="5" t="n"/>
      <c r="P175" s="8">
        <f>IF(OR(A175="",N175=""),"",IF(L175&lt;=N175,"ENCOMENDAR","OK"))</f>
        <v/>
      </c>
      <c r="Q175" s="8">
        <f>IF(P175="ENCOMENDAR",MAX(0,N(O175)-L175),"")</f>
        <v/>
      </c>
      <c r="R175" s="9">
        <f>IF(A175="","",N(K175)*N(G175))</f>
        <v/>
      </c>
    </row>
    <row r="176">
      <c r="A176" s="5" t="n"/>
      <c r="B176" s="6" t="n"/>
      <c r="C176" s="5" t="n"/>
      <c r="D176" s="5" t="n"/>
      <c r="E176" s="5" t="n"/>
      <c r="F176" s="5" t="n"/>
      <c r="G176" s="7" t="n"/>
      <c r="H176" s="5" t="n"/>
      <c r="I176" s="8">
        <f>IF(A176="","",SUMIFS(Movimentos!$D:$D,Movimentos!$B:$B,A176,Movimentos!$C:$C,"Entrada"))</f>
        <v/>
      </c>
      <c r="J176" s="8">
        <f>IF(A176="","",SUMIFS(Movimentos!$D:$D,Movimentos!$B:$B,A176,Movimentos!$C:$C,"Saída"))</f>
        <v/>
      </c>
      <c r="K176" s="8">
        <f>IF(A176="","",SUMIFS(Movimentos!$D:$D,Movimentos!$B:$B,A176,Movimentos!$C:$C,"Quebra"))</f>
        <v/>
      </c>
      <c r="L176" s="8">
        <f>IF(A176="","",N(H176)+N(I176)-N(J176)-N(K176))</f>
        <v/>
      </c>
      <c r="M176" s="9">
        <f>IF(A176="","",L176*N(G176))</f>
        <v/>
      </c>
      <c r="N176" s="5" t="n"/>
      <c r="O176" s="5" t="n"/>
      <c r="P176" s="8">
        <f>IF(OR(A176="",N176=""),"",IF(L176&lt;=N176,"ENCOMENDAR","OK"))</f>
        <v/>
      </c>
      <c r="Q176" s="8">
        <f>IF(P176="ENCOMENDAR",MAX(0,N(O176)-L176),"")</f>
        <v/>
      </c>
      <c r="R176" s="9">
        <f>IF(A176="","",N(K176)*N(G176))</f>
        <v/>
      </c>
    </row>
    <row r="177">
      <c r="A177" s="5" t="n"/>
      <c r="B177" s="6" t="n"/>
      <c r="C177" s="5" t="n"/>
      <c r="D177" s="5" t="n"/>
      <c r="E177" s="5" t="n"/>
      <c r="F177" s="5" t="n"/>
      <c r="G177" s="7" t="n"/>
      <c r="H177" s="5" t="n"/>
      <c r="I177" s="8">
        <f>IF(A177="","",SUMIFS(Movimentos!$D:$D,Movimentos!$B:$B,A177,Movimentos!$C:$C,"Entrada"))</f>
        <v/>
      </c>
      <c r="J177" s="8">
        <f>IF(A177="","",SUMIFS(Movimentos!$D:$D,Movimentos!$B:$B,A177,Movimentos!$C:$C,"Saída"))</f>
        <v/>
      </c>
      <c r="K177" s="8">
        <f>IF(A177="","",SUMIFS(Movimentos!$D:$D,Movimentos!$B:$B,A177,Movimentos!$C:$C,"Quebra"))</f>
        <v/>
      </c>
      <c r="L177" s="8">
        <f>IF(A177="","",N(H177)+N(I177)-N(J177)-N(K177))</f>
        <v/>
      </c>
      <c r="M177" s="9">
        <f>IF(A177="","",L177*N(G177))</f>
        <v/>
      </c>
      <c r="N177" s="5" t="n"/>
      <c r="O177" s="5" t="n"/>
      <c r="P177" s="8">
        <f>IF(OR(A177="",N177=""),"",IF(L177&lt;=N177,"ENCOMENDAR","OK"))</f>
        <v/>
      </c>
      <c r="Q177" s="8">
        <f>IF(P177="ENCOMENDAR",MAX(0,N(O177)-L177),"")</f>
        <v/>
      </c>
      <c r="R177" s="9">
        <f>IF(A177="","",N(K177)*N(G177))</f>
        <v/>
      </c>
    </row>
    <row r="178">
      <c r="A178" s="5" t="n"/>
      <c r="B178" s="6" t="n"/>
      <c r="C178" s="5" t="n"/>
      <c r="D178" s="5" t="n"/>
      <c r="E178" s="5" t="n"/>
      <c r="F178" s="5" t="n"/>
      <c r="G178" s="7" t="n"/>
      <c r="H178" s="5" t="n"/>
      <c r="I178" s="8">
        <f>IF(A178="","",SUMIFS(Movimentos!$D:$D,Movimentos!$B:$B,A178,Movimentos!$C:$C,"Entrada"))</f>
        <v/>
      </c>
      <c r="J178" s="8">
        <f>IF(A178="","",SUMIFS(Movimentos!$D:$D,Movimentos!$B:$B,A178,Movimentos!$C:$C,"Saída"))</f>
        <v/>
      </c>
      <c r="K178" s="8">
        <f>IF(A178="","",SUMIFS(Movimentos!$D:$D,Movimentos!$B:$B,A178,Movimentos!$C:$C,"Quebra"))</f>
        <v/>
      </c>
      <c r="L178" s="8">
        <f>IF(A178="","",N(H178)+N(I178)-N(J178)-N(K178))</f>
        <v/>
      </c>
      <c r="M178" s="9">
        <f>IF(A178="","",L178*N(G178))</f>
        <v/>
      </c>
      <c r="N178" s="5" t="n"/>
      <c r="O178" s="5" t="n"/>
      <c r="P178" s="8">
        <f>IF(OR(A178="",N178=""),"",IF(L178&lt;=N178,"ENCOMENDAR","OK"))</f>
        <v/>
      </c>
      <c r="Q178" s="8">
        <f>IF(P178="ENCOMENDAR",MAX(0,N(O178)-L178),"")</f>
        <v/>
      </c>
      <c r="R178" s="9">
        <f>IF(A178="","",N(K178)*N(G178))</f>
        <v/>
      </c>
    </row>
    <row r="179">
      <c r="A179" s="5" t="n"/>
      <c r="B179" s="6" t="n"/>
      <c r="C179" s="5" t="n"/>
      <c r="D179" s="5" t="n"/>
      <c r="E179" s="5" t="n"/>
      <c r="F179" s="5" t="n"/>
      <c r="G179" s="7" t="n"/>
      <c r="H179" s="5" t="n"/>
      <c r="I179" s="8">
        <f>IF(A179="","",SUMIFS(Movimentos!$D:$D,Movimentos!$B:$B,A179,Movimentos!$C:$C,"Entrada"))</f>
        <v/>
      </c>
      <c r="J179" s="8">
        <f>IF(A179="","",SUMIFS(Movimentos!$D:$D,Movimentos!$B:$B,A179,Movimentos!$C:$C,"Saída"))</f>
        <v/>
      </c>
      <c r="K179" s="8">
        <f>IF(A179="","",SUMIFS(Movimentos!$D:$D,Movimentos!$B:$B,A179,Movimentos!$C:$C,"Quebra"))</f>
        <v/>
      </c>
      <c r="L179" s="8">
        <f>IF(A179="","",N(H179)+N(I179)-N(J179)-N(K179))</f>
        <v/>
      </c>
      <c r="M179" s="9">
        <f>IF(A179="","",L179*N(G179))</f>
        <v/>
      </c>
      <c r="N179" s="5" t="n"/>
      <c r="O179" s="5" t="n"/>
      <c r="P179" s="8">
        <f>IF(OR(A179="",N179=""),"",IF(L179&lt;=N179,"ENCOMENDAR","OK"))</f>
        <v/>
      </c>
      <c r="Q179" s="8">
        <f>IF(P179="ENCOMENDAR",MAX(0,N(O179)-L179),"")</f>
        <v/>
      </c>
      <c r="R179" s="9">
        <f>IF(A179="","",N(K179)*N(G179))</f>
        <v/>
      </c>
    </row>
    <row r="180">
      <c r="A180" s="5" t="n"/>
      <c r="B180" s="6" t="n"/>
      <c r="C180" s="5" t="n"/>
      <c r="D180" s="5" t="n"/>
      <c r="E180" s="5" t="n"/>
      <c r="F180" s="5" t="n"/>
      <c r="G180" s="7" t="n"/>
      <c r="H180" s="5" t="n"/>
      <c r="I180" s="8">
        <f>IF(A180="","",SUMIFS(Movimentos!$D:$D,Movimentos!$B:$B,A180,Movimentos!$C:$C,"Entrada"))</f>
        <v/>
      </c>
      <c r="J180" s="8">
        <f>IF(A180="","",SUMIFS(Movimentos!$D:$D,Movimentos!$B:$B,A180,Movimentos!$C:$C,"Saída"))</f>
        <v/>
      </c>
      <c r="K180" s="8">
        <f>IF(A180="","",SUMIFS(Movimentos!$D:$D,Movimentos!$B:$B,A180,Movimentos!$C:$C,"Quebra"))</f>
        <v/>
      </c>
      <c r="L180" s="8">
        <f>IF(A180="","",N(H180)+N(I180)-N(J180)-N(K180))</f>
        <v/>
      </c>
      <c r="M180" s="9">
        <f>IF(A180="","",L180*N(G180))</f>
        <v/>
      </c>
      <c r="N180" s="5" t="n"/>
      <c r="O180" s="5" t="n"/>
      <c r="P180" s="8">
        <f>IF(OR(A180="",N180=""),"",IF(L180&lt;=N180,"ENCOMENDAR","OK"))</f>
        <v/>
      </c>
      <c r="Q180" s="8">
        <f>IF(P180="ENCOMENDAR",MAX(0,N(O180)-L180),"")</f>
        <v/>
      </c>
      <c r="R180" s="9">
        <f>IF(A180="","",N(K180)*N(G180))</f>
        <v/>
      </c>
    </row>
    <row r="181">
      <c r="A181" s="5" t="n"/>
      <c r="B181" s="6" t="n"/>
      <c r="C181" s="5" t="n"/>
      <c r="D181" s="5" t="n"/>
      <c r="E181" s="5" t="n"/>
      <c r="F181" s="5" t="n"/>
      <c r="G181" s="7" t="n"/>
      <c r="H181" s="5" t="n"/>
      <c r="I181" s="8">
        <f>IF(A181="","",SUMIFS(Movimentos!$D:$D,Movimentos!$B:$B,A181,Movimentos!$C:$C,"Entrada"))</f>
        <v/>
      </c>
      <c r="J181" s="8">
        <f>IF(A181="","",SUMIFS(Movimentos!$D:$D,Movimentos!$B:$B,A181,Movimentos!$C:$C,"Saída"))</f>
        <v/>
      </c>
      <c r="K181" s="8">
        <f>IF(A181="","",SUMIFS(Movimentos!$D:$D,Movimentos!$B:$B,A181,Movimentos!$C:$C,"Quebra"))</f>
        <v/>
      </c>
      <c r="L181" s="8">
        <f>IF(A181="","",N(H181)+N(I181)-N(J181)-N(K181))</f>
        <v/>
      </c>
      <c r="M181" s="9">
        <f>IF(A181="","",L181*N(G181))</f>
        <v/>
      </c>
      <c r="N181" s="5" t="n"/>
      <c r="O181" s="5" t="n"/>
      <c r="P181" s="8">
        <f>IF(OR(A181="",N181=""),"",IF(L181&lt;=N181,"ENCOMENDAR","OK"))</f>
        <v/>
      </c>
      <c r="Q181" s="8">
        <f>IF(P181="ENCOMENDAR",MAX(0,N(O181)-L181),"")</f>
        <v/>
      </c>
      <c r="R181" s="9">
        <f>IF(A181="","",N(K181)*N(G181))</f>
        <v/>
      </c>
    </row>
    <row r="182">
      <c r="A182" s="5" t="n"/>
      <c r="B182" s="6" t="n"/>
      <c r="C182" s="5" t="n"/>
      <c r="D182" s="5" t="n"/>
      <c r="E182" s="5" t="n"/>
      <c r="F182" s="5" t="n"/>
      <c r="G182" s="7" t="n"/>
      <c r="H182" s="5" t="n"/>
      <c r="I182" s="8">
        <f>IF(A182="","",SUMIFS(Movimentos!$D:$D,Movimentos!$B:$B,A182,Movimentos!$C:$C,"Entrada"))</f>
        <v/>
      </c>
      <c r="J182" s="8">
        <f>IF(A182="","",SUMIFS(Movimentos!$D:$D,Movimentos!$B:$B,A182,Movimentos!$C:$C,"Saída"))</f>
        <v/>
      </c>
      <c r="K182" s="8">
        <f>IF(A182="","",SUMIFS(Movimentos!$D:$D,Movimentos!$B:$B,A182,Movimentos!$C:$C,"Quebra"))</f>
        <v/>
      </c>
      <c r="L182" s="8">
        <f>IF(A182="","",N(H182)+N(I182)-N(J182)-N(K182))</f>
        <v/>
      </c>
      <c r="M182" s="9">
        <f>IF(A182="","",L182*N(G182))</f>
        <v/>
      </c>
      <c r="N182" s="5" t="n"/>
      <c r="O182" s="5" t="n"/>
      <c r="P182" s="8">
        <f>IF(OR(A182="",N182=""),"",IF(L182&lt;=N182,"ENCOMENDAR","OK"))</f>
        <v/>
      </c>
      <c r="Q182" s="8">
        <f>IF(P182="ENCOMENDAR",MAX(0,N(O182)-L182),"")</f>
        <v/>
      </c>
      <c r="R182" s="9">
        <f>IF(A182="","",N(K182)*N(G182))</f>
        <v/>
      </c>
    </row>
    <row r="183">
      <c r="A183" s="5" t="n"/>
      <c r="B183" s="6" t="n"/>
      <c r="C183" s="5" t="n"/>
      <c r="D183" s="5" t="n"/>
      <c r="E183" s="5" t="n"/>
      <c r="F183" s="5" t="n"/>
      <c r="G183" s="7" t="n"/>
      <c r="H183" s="5" t="n"/>
      <c r="I183" s="8">
        <f>IF(A183="","",SUMIFS(Movimentos!$D:$D,Movimentos!$B:$B,A183,Movimentos!$C:$C,"Entrada"))</f>
        <v/>
      </c>
      <c r="J183" s="8">
        <f>IF(A183="","",SUMIFS(Movimentos!$D:$D,Movimentos!$B:$B,A183,Movimentos!$C:$C,"Saída"))</f>
        <v/>
      </c>
      <c r="K183" s="8">
        <f>IF(A183="","",SUMIFS(Movimentos!$D:$D,Movimentos!$B:$B,A183,Movimentos!$C:$C,"Quebra"))</f>
        <v/>
      </c>
      <c r="L183" s="8">
        <f>IF(A183="","",N(H183)+N(I183)-N(J183)-N(K183))</f>
        <v/>
      </c>
      <c r="M183" s="9">
        <f>IF(A183="","",L183*N(G183))</f>
        <v/>
      </c>
      <c r="N183" s="5" t="n"/>
      <c r="O183" s="5" t="n"/>
      <c r="P183" s="8">
        <f>IF(OR(A183="",N183=""),"",IF(L183&lt;=N183,"ENCOMENDAR","OK"))</f>
        <v/>
      </c>
      <c r="Q183" s="8">
        <f>IF(P183="ENCOMENDAR",MAX(0,N(O183)-L183),"")</f>
        <v/>
      </c>
      <c r="R183" s="9">
        <f>IF(A183="","",N(K183)*N(G183))</f>
        <v/>
      </c>
    </row>
    <row r="184">
      <c r="A184" s="5" t="n"/>
      <c r="B184" s="6" t="n"/>
      <c r="C184" s="5" t="n"/>
      <c r="D184" s="5" t="n"/>
      <c r="E184" s="5" t="n"/>
      <c r="F184" s="5" t="n"/>
      <c r="G184" s="7" t="n"/>
      <c r="H184" s="5" t="n"/>
      <c r="I184" s="8">
        <f>IF(A184="","",SUMIFS(Movimentos!$D:$D,Movimentos!$B:$B,A184,Movimentos!$C:$C,"Entrada"))</f>
        <v/>
      </c>
      <c r="J184" s="8">
        <f>IF(A184="","",SUMIFS(Movimentos!$D:$D,Movimentos!$B:$B,A184,Movimentos!$C:$C,"Saída"))</f>
        <v/>
      </c>
      <c r="K184" s="8">
        <f>IF(A184="","",SUMIFS(Movimentos!$D:$D,Movimentos!$B:$B,A184,Movimentos!$C:$C,"Quebra"))</f>
        <v/>
      </c>
      <c r="L184" s="8">
        <f>IF(A184="","",N(H184)+N(I184)-N(J184)-N(K184))</f>
        <v/>
      </c>
      <c r="M184" s="9">
        <f>IF(A184="","",L184*N(G184))</f>
        <v/>
      </c>
      <c r="N184" s="5" t="n"/>
      <c r="O184" s="5" t="n"/>
      <c r="P184" s="8">
        <f>IF(OR(A184="",N184=""),"",IF(L184&lt;=N184,"ENCOMENDAR","OK"))</f>
        <v/>
      </c>
      <c r="Q184" s="8">
        <f>IF(P184="ENCOMENDAR",MAX(0,N(O184)-L184),"")</f>
        <v/>
      </c>
      <c r="R184" s="9">
        <f>IF(A184="","",N(K184)*N(G184))</f>
        <v/>
      </c>
    </row>
    <row r="185">
      <c r="A185" s="5" t="n"/>
      <c r="B185" s="6" t="n"/>
      <c r="C185" s="5" t="n"/>
      <c r="D185" s="5" t="n"/>
      <c r="E185" s="5" t="n"/>
      <c r="F185" s="5" t="n"/>
      <c r="G185" s="7" t="n"/>
      <c r="H185" s="5" t="n"/>
      <c r="I185" s="8">
        <f>IF(A185="","",SUMIFS(Movimentos!$D:$D,Movimentos!$B:$B,A185,Movimentos!$C:$C,"Entrada"))</f>
        <v/>
      </c>
      <c r="J185" s="8">
        <f>IF(A185="","",SUMIFS(Movimentos!$D:$D,Movimentos!$B:$B,A185,Movimentos!$C:$C,"Saída"))</f>
        <v/>
      </c>
      <c r="K185" s="8">
        <f>IF(A185="","",SUMIFS(Movimentos!$D:$D,Movimentos!$B:$B,A185,Movimentos!$C:$C,"Quebra"))</f>
        <v/>
      </c>
      <c r="L185" s="8">
        <f>IF(A185="","",N(H185)+N(I185)-N(J185)-N(K185))</f>
        <v/>
      </c>
      <c r="M185" s="9">
        <f>IF(A185="","",L185*N(G185))</f>
        <v/>
      </c>
      <c r="N185" s="5" t="n"/>
      <c r="O185" s="5" t="n"/>
      <c r="P185" s="8">
        <f>IF(OR(A185="",N185=""),"",IF(L185&lt;=N185,"ENCOMENDAR","OK"))</f>
        <v/>
      </c>
      <c r="Q185" s="8">
        <f>IF(P185="ENCOMENDAR",MAX(0,N(O185)-L185),"")</f>
        <v/>
      </c>
      <c r="R185" s="9">
        <f>IF(A185="","",N(K185)*N(G185))</f>
        <v/>
      </c>
    </row>
    <row r="186">
      <c r="A186" s="5" t="n"/>
      <c r="B186" s="6" t="n"/>
      <c r="C186" s="5" t="n"/>
      <c r="D186" s="5" t="n"/>
      <c r="E186" s="5" t="n"/>
      <c r="F186" s="5" t="n"/>
      <c r="G186" s="7" t="n"/>
      <c r="H186" s="5" t="n"/>
      <c r="I186" s="8">
        <f>IF(A186="","",SUMIFS(Movimentos!$D:$D,Movimentos!$B:$B,A186,Movimentos!$C:$C,"Entrada"))</f>
        <v/>
      </c>
      <c r="J186" s="8">
        <f>IF(A186="","",SUMIFS(Movimentos!$D:$D,Movimentos!$B:$B,A186,Movimentos!$C:$C,"Saída"))</f>
        <v/>
      </c>
      <c r="K186" s="8">
        <f>IF(A186="","",SUMIFS(Movimentos!$D:$D,Movimentos!$B:$B,A186,Movimentos!$C:$C,"Quebra"))</f>
        <v/>
      </c>
      <c r="L186" s="8">
        <f>IF(A186="","",N(H186)+N(I186)-N(J186)-N(K186))</f>
        <v/>
      </c>
      <c r="M186" s="9">
        <f>IF(A186="","",L186*N(G186))</f>
        <v/>
      </c>
      <c r="N186" s="5" t="n"/>
      <c r="O186" s="5" t="n"/>
      <c r="P186" s="8">
        <f>IF(OR(A186="",N186=""),"",IF(L186&lt;=N186,"ENCOMENDAR","OK"))</f>
        <v/>
      </c>
      <c r="Q186" s="8">
        <f>IF(P186="ENCOMENDAR",MAX(0,N(O186)-L186),"")</f>
        <v/>
      </c>
      <c r="R186" s="9">
        <f>IF(A186="","",N(K186)*N(G186))</f>
        <v/>
      </c>
    </row>
    <row r="187">
      <c r="A187" s="5" t="n"/>
      <c r="B187" s="6" t="n"/>
      <c r="C187" s="5" t="n"/>
      <c r="D187" s="5" t="n"/>
      <c r="E187" s="5" t="n"/>
      <c r="F187" s="5" t="n"/>
      <c r="G187" s="7" t="n"/>
      <c r="H187" s="5" t="n"/>
      <c r="I187" s="8">
        <f>IF(A187="","",SUMIFS(Movimentos!$D:$D,Movimentos!$B:$B,A187,Movimentos!$C:$C,"Entrada"))</f>
        <v/>
      </c>
      <c r="J187" s="8">
        <f>IF(A187="","",SUMIFS(Movimentos!$D:$D,Movimentos!$B:$B,A187,Movimentos!$C:$C,"Saída"))</f>
        <v/>
      </c>
      <c r="K187" s="8">
        <f>IF(A187="","",SUMIFS(Movimentos!$D:$D,Movimentos!$B:$B,A187,Movimentos!$C:$C,"Quebra"))</f>
        <v/>
      </c>
      <c r="L187" s="8">
        <f>IF(A187="","",N(H187)+N(I187)-N(J187)-N(K187))</f>
        <v/>
      </c>
      <c r="M187" s="9">
        <f>IF(A187="","",L187*N(G187))</f>
        <v/>
      </c>
      <c r="N187" s="5" t="n"/>
      <c r="O187" s="5" t="n"/>
      <c r="P187" s="8">
        <f>IF(OR(A187="",N187=""),"",IF(L187&lt;=N187,"ENCOMENDAR","OK"))</f>
        <v/>
      </c>
      <c r="Q187" s="8">
        <f>IF(P187="ENCOMENDAR",MAX(0,N(O187)-L187),"")</f>
        <v/>
      </c>
      <c r="R187" s="9">
        <f>IF(A187="","",N(K187)*N(G187))</f>
        <v/>
      </c>
    </row>
    <row r="188">
      <c r="A188" s="5" t="n"/>
      <c r="B188" s="6" t="n"/>
      <c r="C188" s="5" t="n"/>
      <c r="D188" s="5" t="n"/>
      <c r="E188" s="5" t="n"/>
      <c r="F188" s="5" t="n"/>
      <c r="G188" s="7" t="n"/>
      <c r="H188" s="5" t="n"/>
      <c r="I188" s="8">
        <f>IF(A188="","",SUMIFS(Movimentos!$D:$D,Movimentos!$B:$B,A188,Movimentos!$C:$C,"Entrada"))</f>
        <v/>
      </c>
      <c r="J188" s="8">
        <f>IF(A188="","",SUMIFS(Movimentos!$D:$D,Movimentos!$B:$B,A188,Movimentos!$C:$C,"Saída"))</f>
        <v/>
      </c>
      <c r="K188" s="8">
        <f>IF(A188="","",SUMIFS(Movimentos!$D:$D,Movimentos!$B:$B,A188,Movimentos!$C:$C,"Quebra"))</f>
        <v/>
      </c>
      <c r="L188" s="8">
        <f>IF(A188="","",N(H188)+N(I188)-N(J188)-N(K188))</f>
        <v/>
      </c>
      <c r="M188" s="9">
        <f>IF(A188="","",L188*N(G188))</f>
        <v/>
      </c>
      <c r="N188" s="5" t="n"/>
      <c r="O188" s="5" t="n"/>
      <c r="P188" s="8">
        <f>IF(OR(A188="",N188=""),"",IF(L188&lt;=N188,"ENCOMENDAR","OK"))</f>
        <v/>
      </c>
      <c r="Q188" s="8">
        <f>IF(P188="ENCOMENDAR",MAX(0,N(O188)-L188),"")</f>
        <v/>
      </c>
      <c r="R188" s="9">
        <f>IF(A188="","",N(K188)*N(G188))</f>
        <v/>
      </c>
    </row>
    <row r="189">
      <c r="A189" s="5" t="n"/>
      <c r="B189" s="6" t="n"/>
      <c r="C189" s="5" t="n"/>
      <c r="D189" s="5" t="n"/>
      <c r="E189" s="5" t="n"/>
      <c r="F189" s="5" t="n"/>
      <c r="G189" s="7" t="n"/>
      <c r="H189" s="5" t="n"/>
      <c r="I189" s="8">
        <f>IF(A189="","",SUMIFS(Movimentos!$D:$D,Movimentos!$B:$B,A189,Movimentos!$C:$C,"Entrada"))</f>
        <v/>
      </c>
      <c r="J189" s="8">
        <f>IF(A189="","",SUMIFS(Movimentos!$D:$D,Movimentos!$B:$B,A189,Movimentos!$C:$C,"Saída"))</f>
        <v/>
      </c>
      <c r="K189" s="8">
        <f>IF(A189="","",SUMIFS(Movimentos!$D:$D,Movimentos!$B:$B,A189,Movimentos!$C:$C,"Quebra"))</f>
        <v/>
      </c>
      <c r="L189" s="8">
        <f>IF(A189="","",N(H189)+N(I189)-N(J189)-N(K189))</f>
        <v/>
      </c>
      <c r="M189" s="9">
        <f>IF(A189="","",L189*N(G189))</f>
        <v/>
      </c>
      <c r="N189" s="5" t="n"/>
      <c r="O189" s="5" t="n"/>
      <c r="P189" s="8">
        <f>IF(OR(A189="",N189=""),"",IF(L189&lt;=N189,"ENCOMENDAR","OK"))</f>
        <v/>
      </c>
      <c r="Q189" s="8">
        <f>IF(P189="ENCOMENDAR",MAX(0,N(O189)-L189),"")</f>
        <v/>
      </c>
      <c r="R189" s="9">
        <f>IF(A189="","",N(K189)*N(G189))</f>
        <v/>
      </c>
    </row>
    <row r="190">
      <c r="A190" s="5" t="n"/>
      <c r="B190" s="6" t="n"/>
      <c r="C190" s="5" t="n"/>
      <c r="D190" s="5" t="n"/>
      <c r="E190" s="5" t="n"/>
      <c r="F190" s="5" t="n"/>
      <c r="G190" s="7" t="n"/>
      <c r="H190" s="5" t="n"/>
      <c r="I190" s="8">
        <f>IF(A190="","",SUMIFS(Movimentos!$D:$D,Movimentos!$B:$B,A190,Movimentos!$C:$C,"Entrada"))</f>
        <v/>
      </c>
      <c r="J190" s="8">
        <f>IF(A190="","",SUMIFS(Movimentos!$D:$D,Movimentos!$B:$B,A190,Movimentos!$C:$C,"Saída"))</f>
        <v/>
      </c>
      <c r="K190" s="8">
        <f>IF(A190="","",SUMIFS(Movimentos!$D:$D,Movimentos!$B:$B,A190,Movimentos!$C:$C,"Quebra"))</f>
        <v/>
      </c>
      <c r="L190" s="8">
        <f>IF(A190="","",N(H190)+N(I190)-N(J190)-N(K190))</f>
        <v/>
      </c>
      <c r="M190" s="9">
        <f>IF(A190="","",L190*N(G190))</f>
        <v/>
      </c>
      <c r="N190" s="5" t="n"/>
      <c r="O190" s="5" t="n"/>
      <c r="P190" s="8">
        <f>IF(OR(A190="",N190=""),"",IF(L190&lt;=N190,"ENCOMENDAR","OK"))</f>
        <v/>
      </c>
      <c r="Q190" s="8">
        <f>IF(P190="ENCOMENDAR",MAX(0,N(O190)-L190),"")</f>
        <v/>
      </c>
      <c r="R190" s="9">
        <f>IF(A190="","",N(K190)*N(G190))</f>
        <v/>
      </c>
    </row>
    <row r="191">
      <c r="A191" s="5" t="n"/>
      <c r="B191" s="6" t="n"/>
      <c r="C191" s="5" t="n"/>
      <c r="D191" s="5" t="n"/>
      <c r="E191" s="5" t="n"/>
      <c r="F191" s="5" t="n"/>
      <c r="G191" s="7" t="n"/>
      <c r="H191" s="5" t="n"/>
      <c r="I191" s="8">
        <f>IF(A191="","",SUMIFS(Movimentos!$D:$D,Movimentos!$B:$B,A191,Movimentos!$C:$C,"Entrada"))</f>
        <v/>
      </c>
      <c r="J191" s="8">
        <f>IF(A191="","",SUMIFS(Movimentos!$D:$D,Movimentos!$B:$B,A191,Movimentos!$C:$C,"Saída"))</f>
        <v/>
      </c>
      <c r="K191" s="8">
        <f>IF(A191="","",SUMIFS(Movimentos!$D:$D,Movimentos!$B:$B,A191,Movimentos!$C:$C,"Quebra"))</f>
        <v/>
      </c>
      <c r="L191" s="8">
        <f>IF(A191="","",N(H191)+N(I191)-N(J191)-N(K191))</f>
        <v/>
      </c>
      <c r="M191" s="9">
        <f>IF(A191="","",L191*N(G191))</f>
        <v/>
      </c>
      <c r="N191" s="5" t="n"/>
      <c r="O191" s="5" t="n"/>
      <c r="P191" s="8">
        <f>IF(OR(A191="",N191=""),"",IF(L191&lt;=N191,"ENCOMENDAR","OK"))</f>
        <v/>
      </c>
      <c r="Q191" s="8">
        <f>IF(P191="ENCOMENDAR",MAX(0,N(O191)-L191),"")</f>
        <v/>
      </c>
      <c r="R191" s="9">
        <f>IF(A191="","",N(K191)*N(G191))</f>
        <v/>
      </c>
    </row>
    <row r="192">
      <c r="A192" s="5" t="n"/>
      <c r="B192" s="6" t="n"/>
      <c r="C192" s="5" t="n"/>
      <c r="D192" s="5" t="n"/>
      <c r="E192" s="5" t="n"/>
      <c r="F192" s="5" t="n"/>
      <c r="G192" s="7" t="n"/>
      <c r="H192" s="5" t="n"/>
      <c r="I192" s="8">
        <f>IF(A192="","",SUMIFS(Movimentos!$D:$D,Movimentos!$B:$B,A192,Movimentos!$C:$C,"Entrada"))</f>
        <v/>
      </c>
      <c r="J192" s="8">
        <f>IF(A192="","",SUMIFS(Movimentos!$D:$D,Movimentos!$B:$B,A192,Movimentos!$C:$C,"Saída"))</f>
        <v/>
      </c>
      <c r="K192" s="8">
        <f>IF(A192="","",SUMIFS(Movimentos!$D:$D,Movimentos!$B:$B,A192,Movimentos!$C:$C,"Quebra"))</f>
        <v/>
      </c>
      <c r="L192" s="8">
        <f>IF(A192="","",N(H192)+N(I192)-N(J192)-N(K192))</f>
        <v/>
      </c>
      <c r="M192" s="9">
        <f>IF(A192="","",L192*N(G192))</f>
        <v/>
      </c>
      <c r="N192" s="5" t="n"/>
      <c r="O192" s="5" t="n"/>
      <c r="P192" s="8">
        <f>IF(OR(A192="",N192=""),"",IF(L192&lt;=N192,"ENCOMENDAR","OK"))</f>
        <v/>
      </c>
      <c r="Q192" s="8">
        <f>IF(P192="ENCOMENDAR",MAX(0,N(O192)-L192),"")</f>
        <v/>
      </c>
      <c r="R192" s="9">
        <f>IF(A192="","",N(K192)*N(G192))</f>
        <v/>
      </c>
    </row>
    <row r="193">
      <c r="A193" s="5" t="n"/>
      <c r="B193" s="6" t="n"/>
      <c r="C193" s="5" t="n"/>
      <c r="D193" s="5" t="n"/>
      <c r="E193" s="5" t="n"/>
      <c r="F193" s="5" t="n"/>
      <c r="G193" s="7" t="n"/>
      <c r="H193" s="5" t="n"/>
      <c r="I193" s="8">
        <f>IF(A193="","",SUMIFS(Movimentos!$D:$D,Movimentos!$B:$B,A193,Movimentos!$C:$C,"Entrada"))</f>
        <v/>
      </c>
      <c r="J193" s="8">
        <f>IF(A193="","",SUMIFS(Movimentos!$D:$D,Movimentos!$B:$B,A193,Movimentos!$C:$C,"Saída"))</f>
        <v/>
      </c>
      <c r="K193" s="8">
        <f>IF(A193="","",SUMIFS(Movimentos!$D:$D,Movimentos!$B:$B,A193,Movimentos!$C:$C,"Quebra"))</f>
        <v/>
      </c>
      <c r="L193" s="8">
        <f>IF(A193="","",N(H193)+N(I193)-N(J193)-N(K193))</f>
        <v/>
      </c>
      <c r="M193" s="9">
        <f>IF(A193="","",L193*N(G193))</f>
        <v/>
      </c>
      <c r="N193" s="5" t="n"/>
      <c r="O193" s="5" t="n"/>
      <c r="P193" s="8">
        <f>IF(OR(A193="",N193=""),"",IF(L193&lt;=N193,"ENCOMENDAR","OK"))</f>
        <v/>
      </c>
      <c r="Q193" s="8">
        <f>IF(P193="ENCOMENDAR",MAX(0,N(O193)-L193),"")</f>
        <v/>
      </c>
      <c r="R193" s="9">
        <f>IF(A193="","",N(K193)*N(G193))</f>
        <v/>
      </c>
    </row>
    <row r="194">
      <c r="A194" s="5" t="n"/>
      <c r="B194" s="6" t="n"/>
      <c r="C194" s="5" t="n"/>
      <c r="D194" s="5" t="n"/>
      <c r="E194" s="5" t="n"/>
      <c r="F194" s="5" t="n"/>
      <c r="G194" s="7" t="n"/>
      <c r="H194" s="5" t="n"/>
      <c r="I194" s="8">
        <f>IF(A194="","",SUMIFS(Movimentos!$D:$D,Movimentos!$B:$B,A194,Movimentos!$C:$C,"Entrada"))</f>
        <v/>
      </c>
      <c r="J194" s="8">
        <f>IF(A194="","",SUMIFS(Movimentos!$D:$D,Movimentos!$B:$B,A194,Movimentos!$C:$C,"Saída"))</f>
        <v/>
      </c>
      <c r="K194" s="8">
        <f>IF(A194="","",SUMIFS(Movimentos!$D:$D,Movimentos!$B:$B,A194,Movimentos!$C:$C,"Quebra"))</f>
        <v/>
      </c>
      <c r="L194" s="8">
        <f>IF(A194="","",N(H194)+N(I194)-N(J194)-N(K194))</f>
        <v/>
      </c>
      <c r="M194" s="9">
        <f>IF(A194="","",L194*N(G194))</f>
        <v/>
      </c>
      <c r="N194" s="5" t="n"/>
      <c r="O194" s="5" t="n"/>
      <c r="P194" s="8">
        <f>IF(OR(A194="",N194=""),"",IF(L194&lt;=N194,"ENCOMENDAR","OK"))</f>
        <v/>
      </c>
      <c r="Q194" s="8">
        <f>IF(P194="ENCOMENDAR",MAX(0,N(O194)-L194),"")</f>
        <v/>
      </c>
      <c r="R194" s="9">
        <f>IF(A194="","",N(K194)*N(G194))</f>
        <v/>
      </c>
    </row>
    <row r="195">
      <c r="A195" s="5" t="n"/>
      <c r="B195" s="6" t="n"/>
      <c r="C195" s="5" t="n"/>
      <c r="D195" s="5" t="n"/>
      <c r="E195" s="5" t="n"/>
      <c r="F195" s="5" t="n"/>
      <c r="G195" s="7" t="n"/>
      <c r="H195" s="5" t="n"/>
      <c r="I195" s="8">
        <f>IF(A195="","",SUMIFS(Movimentos!$D:$D,Movimentos!$B:$B,A195,Movimentos!$C:$C,"Entrada"))</f>
        <v/>
      </c>
      <c r="J195" s="8">
        <f>IF(A195="","",SUMIFS(Movimentos!$D:$D,Movimentos!$B:$B,A195,Movimentos!$C:$C,"Saída"))</f>
        <v/>
      </c>
      <c r="K195" s="8">
        <f>IF(A195="","",SUMIFS(Movimentos!$D:$D,Movimentos!$B:$B,A195,Movimentos!$C:$C,"Quebra"))</f>
        <v/>
      </c>
      <c r="L195" s="8">
        <f>IF(A195="","",N(H195)+N(I195)-N(J195)-N(K195))</f>
        <v/>
      </c>
      <c r="M195" s="9">
        <f>IF(A195="","",L195*N(G195))</f>
        <v/>
      </c>
      <c r="N195" s="5" t="n"/>
      <c r="O195" s="5" t="n"/>
      <c r="P195" s="8">
        <f>IF(OR(A195="",N195=""),"",IF(L195&lt;=N195,"ENCOMENDAR","OK"))</f>
        <v/>
      </c>
      <c r="Q195" s="8">
        <f>IF(P195="ENCOMENDAR",MAX(0,N(O195)-L195),"")</f>
        <v/>
      </c>
      <c r="R195" s="9">
        <f>IF(A195="","",N(K195)*N(G195))</f>
        <v/>
      </c>
    </row>
    <row r="196">
      <c r="A196" s="5" t="n"/>
      <c r="B196" s="6" t="n"/>
      <c r="C196" s="5" t="n"/>
      <c r="D196" s="5" t="n"/>
      <c r="E196" s="5" t="n"/>
      <c r="F196" s="5" t="n"/>
      <c r="G196" s="7" t="n"/>
      <c r="H196" s="5" t="n"/>
      <c r="I196" s="8">
        <f>IF(A196="","",SUMIFS(Movimentos!$D:$D,Movimentos!$B:$B,A196,Movimentos!$C:$C,"Entrada"))</f>
        <v/>
      </c>
      <c r="J196" s="8">
        <f>IF(A196="","",SUMIFS(Movimentos!$D:$D,Movimentos!$B:$B,A196,Movimentos!$C:$C,"Saída"))</f>
        <v/>
      </c>
      <c r="K196" s="8">
        <f>IF(A196="","",SUMIFS(Movimentos!$D:$D,Movimentos!$B:$B,A196,Movimentos!$C:$C,"Quebra"))</f>
        <v/>
      </c>
      <c r="L196" s="8">
        <f>IF(A196="","",N(H196)+N(I196)-N(J196)-N(K196))</f>
        <v/>
      </c>
      <c r="M196" s="9">
        <f>IF(A196="","",L196*N(G196))</f>
        <v/>
      </c>
      <c r="N196" s="5" t="n"/>
      <c r="O196" s="5" t="n"/>
      <c r="P196" s="8">
        <f>IF(OR(A196="",N196=""),"",IF(L196&lt;=N196,"ENCOMENDAR","OK"))</f>
        <v/>
      </c>
      <c r="Q196" s="8">
        <f>IF(P196="ENCOMENDAR",MAX(0,N(O196)-L196),"")</f>
        <v/>
      </c>
      <c r="R196" s="9">
        <f>IF(A196="","",N(K196)*N(G196))</f>
        <v/>
      </c>
    </row>
    <row r="197">
      <c r="A197" s="5" t="n"/>
      <c r="B197" s="6" t="n"/>
      <c r="C197" s="5" t="n"/>
      <c r="D197" s="5" t="n"/>
      <c r="E197" s="5" t="n"/>
      <c r="F197" s="5" t="n"/>
      <c r="G197" s="7" t="n"/>
      <c r="H197" s="5" t="n"/>
      <c r="I197" s="8">
        <f>IF(A197="","",SUMIFS(Movimentos!$D:$D,Movimentos!$B:$B,A197,Movimentos!$C:$C,"Entrada"))</f>
        <v/>
      </c>
      <c r="J197" s="8">
        <f>IF(A197="","",SUMIFS(Movimentos!$D:$D,Movimentos!$B:$B,A197,Movimentos!$C:$C,"Saída"))</f>
        <v/>
      </c>
      <c r="K197" s="8">
        <f>IF(A197="","",SUMIFS(Movimentos!$D:$D,Movimentos!$B:$B,A197,Movimentos!$C:$C,"Quebra"))</f>
        <v/>
      </c>
      <c r="L197" s="8">
        <f>IF(A197="","",N(H197)+N(I197)-N(J197)-N(K197))</f>
        <v/>
      </c>
      <c r="M197" s="9">
        <f>IF(A197="","",L197*N(G197))</f>
        <v/>
      </c>
      <c r="N197" s="5" t="n"/>
      <c r="O197" s="5" t="n"/>
      <c r="P197" s="8">
        <f>IF(OR(A197="",N197=""),"",IF(L197&lt;=N197,"ENCOMENDAR","OK"))</f>
        <v/>
      </c>
      <c r="Q197" s="8">
        <f>IF(P197="ENCOMENDAR",MAX(0,N(O197)-L197),"")</f>
        <v/>
      </c>
      <c r="R197" s="9">
        <f>IF(A197="","",N(K197)*N(G197))</f>
        <v/>
      </c>
    </row>
    <row r="198">
      <c r="A198" s="5" t="n"/>
      <c r="B198" s="6" t="n"/>
      <c r="C198" s="5" t="n"/>
      <c r="D198" s="5" t="n"/>
      <c r="E198" s="5" t="n"/>
      <c r="F198" s="5" t="n"/>
      <c r="G198" s="7" t="n"/>
      <c r="H198" s="5" t="n"/>
      <c r="I198" s="8">
        <f>IF(A198="","",SUMIFS(Movimentos!$D:$D,Movimentos!$B:$B,A198,Movimentos!$C:$C,"Entrada"))</f>
        <v/>
      </c>
      <c r="J198" s="8">
        <f>IF(A198="","",SUMIFS(Movimentos!$D:$D,Movimentos!$B:$B,A198,Movimentos!$C:$C,"Saída"))</f>
        <v/>
      </c>
      <c r="K198" s="8">
        <f>IF(A198="","",SUMIFS(Movimentos!$D:$D,Movimentos!$B:$B,A198,Movimentos!$C:$C,"Quebra"))</f>
        <v/>
      </c>
      <c r="L198" s="8">
        <f>IF(A198="","",N(H198)+N(I198)-N(J198)-N(K198))</f>
        <v/>
      </c>
      <c r="M198" s="9">
        <f>IF(A198="","",L198*N(G198))</f>
        <v/>
      </c>
      <c r="N198" s="5" t="n"/>
      <c r="O198" s="5" t="n"/>
      <c r="P198" s="8">
        <f>IF(OR(A198="",N198=""),"",IF(L198&lt;=N198,"ENCOMENDAR","OK"))</f>
        <v/>
      </c>
      <c r="Q198" s="8">
        <f>IF(P198="ENCOMENDAR",MAX(0,N(O198)-L198),"")</f>
        <v/>
      </c>
      <c r="R198" s="9">
        <f>IF(A198="","",N(K198)*N(G198))</f>
        <v/>
      </c>
    </row>
    <row r="199">
      <c r="A199" s="5" t="n"/>
      <c r="B199" s="6" t="n"/>
      <c r="C199" s="5" t="n"/>
      <c r="D199" s="5" t="n"/>
      <c r="E199" s="5" t="n"/>
      <c r="F199" s="5" t="n"/>
      <c r="G199" s="7" t="n"/>
      <c r="H199" s="5" t="n"/>
      <c r="I199" s="8">
        <f>IF(A199="","",SUMIFS(Movimentos!$D:$D,Movimentos!$B:$B,A199,Movimentos!$C:$C,"Entrada"))</f>
        <v/>
      </c>
      <c r="J199" s="8">
        <f>IF(A199="","",SUMIFS(Movimentos!$D:$D,Movimentos!$B:$B,A199,Movimentos!$C:$C,"Saída"))</f>
        <v/>
      </c>
      <c r="K199" s="8">
        <f>IF(A199="","",SUMIFS(Movimentos!$D:$D,Movimentos!$B:$B,A199,Movimentos!$C:$C,"Quebra"))</f>
        <v/>
      </c>
      <c r="L199" s="8">
        <f>IF(A199="","",N(H199)+N(I199)-N(J199)-N(K199))</f>
        <v/>
      </c>
      <c r="M199" s="9">
        <f>IF(A199="","",L199*N(G199))</f>
        <v/>
      </c>
      <c r="N199" s="5" t="n"/>
      <c r="O199" s="5" t="n"/>
      <c r="P199" s="8">
        <f>IF(OR(A199="",N199=""),"",IF(L199&lt;=N199,"ENCOMENDAR","OK"))</f>
        <v/>
      </c>
      <c r="Q199" s="8">
        <f>IF(P199="ENCOMENDAR",MAX(0,N(O199)-L199),"")</f>
        <v/>
      </c>
      <c r="R199" s="9">
        <f>IF(A199="","",N(K199)*N(G199))</f>
        <v/>
      </c>
    </row>
    <row r="200">
      <c r="A200" s="5" t="n"/>
      <c r="B200" s="6" t="n"/>
      <c r="C200" s="5" t="n"/>
      <c r="D200" s="5" t="n"/>
      <c r="E200" s="5" t="n"/>
      <c r="F200" s="5" t="n"/>
      <c r="G200" s="7" t="n"/>
      <c r="H200" s="5" t="n"/>
      <c r="I200" s="8">
        <f>IF(A200="","",SUMIFS(Movimentos!$D:$D,Movimentos!$B:$B,A200,Movimentos!$C:$C,"Entrada"))</f>
        <v/>
      </c>
      <c r="J200" s="8">
        <f>IF(A200="","",SUMIFS(Movimentos!$D:$D,Movimentos!$B:$B,A200,Movimentos!$C:$C,"Saída"))</f>
        <v/>
      </c>
      <c r="K200" s="8">
        <f>IF(A200="","",SUMIFS(Movimentos!$D:$D,Movimentos!$B:$B,A200,Movimentos!$C:$C,"Quebra"))</f>
        <v/>
      </c>
      <c r="L200" s="8">
        <f>IF(A200="","",N(H200)+N(I200)-N(J200)-N(K200))</f>
        <v/>
      </c>
      <c r="M200" s="9">
        <f>IF(A200="","",L200*N(G200))</f>
        <v/>
      </c>
      <c r="N200" s="5" t="n"/>
      <c r="O200" s="5" t="n"/>
      <c r="P200" s="8">
        <f>IF(OR(A200="",N200=""),"",IF(L200&lt;=N200,"ENCOMENDAR","OK"))</f>
        <v/>
      </c>
      <c r="Q200" s="8">
        <f>IF(P200="ENCOMENDAR",MAX(0,N(O200)-L200),"")</f>
        <v/>
      </c>
      <c r="R200" s="9">
        <f>IF(A200="","",N(K200)*N(G200))</f>
        <v/>
      </c>
    </row>
    <row r="201">
      <c r="A201" s="5" t="n"/>
      <c r="B201" s="6" t="n"/>
      <c r="C201" s="5" t="n"/>
      <c r="D201" s="5" t="n"/>
      <c r="E201" s="5" t="n"/>
      <c r="F201" s="5" t="n"/>
      <c r="G201" s="7" t="n"/>
      <c r="H201" s="5" t="n"/>
      <c r="I201" s="8">
        <f>IF(A201="","",SUMIFS(Movimentos!$D:$D,Movimentos!$B:$B,A201,Movimentos!$C:$C,"Entrada"))</f>
        <v/>
      </c>
      <c r="J201" s="8">
        <f>IF(A201="","",SUMIFS(Movimentos!$D:$D,Movimentos!$B:$B,A201,Movimentos!$C:$C,"Saída"))</f>
        <v/>
      </c>
      <c r="K201" s="8">
        <f>IF(A201="","",SUMIFS(Movimentos!$D:$D,Movimentos!$B:$B,A201,Movimentos!$C:$C,"Quebra"))</f>
        <v/>
      </c>
      <c r="L201" s="8">
        <f>IF(A201="","",N(H201)+N(I201)-N(J201)-N(K201))</f>
        <v/>
      </c>
      <c r="M201" s="9">
        <f>IF(A201="","",L201*N(G201))</f>
        <v/>
      </c>
      <c r="N201" s="5" t="n"/>
      <c r="O201" s="5" t="n"/>
      <c r="P201" s="8">
        <f>IF(OR(A201="",N201=""),"",IF(L201&lt;=N201,"ENCOMENDAR","OK"))</f>
        <v/>
      </c>
      <c r="Q201" s="8">
        <f>IF(P201="ENCOMENDAR",MAX(0,N(O201)-L201),"")</f>
        <v/>
      </c>
      <c r="R201" s="9">
        <f>IF(A201="","",N(K201)*N(G201))</f>
        <v/>
      </c>
    </row>
    <row r="202">
      <c r="A202" s="5" t="n"/>
      <c r="B202" s="6" t="n"/>
      <c r="C202" s="5" t="n"/>
      <c r="D202" s="5" t="n"/>
      <c r="E202" s="5" t="n"/>
      <c r="F202" s="5" t="n"/>
      <c r="G202" s="7" t="n"/>
      <c r="H202" s="5" t="n"/>
      <c r="I202" s="8">
        <f>IF(A202="","",SUMIFS(Movimentos!$D:$D,Movimentos!$B:$B,A202,Movimentos!$C:$C,"Entrada"))</f>
        <v/>
      </c>
      <c r="J202" s="8">
        <f>IF(A202="","",SUMIFS(Movimentos!$D:$D,Movimentos!$B:$B,A202,Movimentos!$C:$C,"Saída"))</f>
        <v/>
      </c>
      <c r="K202" s="8">
        <f>IF(A202="","",SUMIFS(Movimentos!$D:$D,Movimentos!$B:$B,A202,Movimentos!$C:$C,"Quebra"))</f>
        <v/>
      </c>
      <c r="L202" s="8">
        <f>IF(A202="","",N(H202)+N(I202)-N(J202)-N(K202))</f>
        <v/>
      </c>
      <c r="M202" s="9">
        <f>IF(A202="","",L202*N(G202))</f>
        <v/>
      </c>
      <c r="N202" s="5" t="n"/>
      <c r="O202" s="5" t="n"/>
      <c r="P202" s="8">
        <f>IF(OR(A202="",N202=""),"",IF(L202&lt;=N202,"ENCOMENDAR","OK"))</f>
        <v/>
      </c>
      <c r="Q202" s="8">
        <f>IF(P202="ENCOMENDAR",MAX(0,N(O202)-L202),"")</f>
        <v/>
      </c>
      <c r="R202" s="9">
        <f>IF(A202="","",N(K202)*N(G202))</f>
        <v/>
      </c>
    </row>
    <row r="203">
      <c r="A203" s="5" t="n"/>
      <c r="B203" s="6" t="n"/>
      <c r="C203" s="5" t="n"/>
      <c r="D203" s="5" t="n"/>
      <c r="E203" s="5" t="n"/>
      <c r="F203" s="5" t="n"/>
      <c r="G203" s="7" t="n"/>
      <c r="H203" s="5" t="n"/>
      <c r="I203" s="8">
        <f>IF(A203="","",SUMIFS(Movimentos!$D:$D,Movimentos!$B:$B,A203,Movimentos!$C:$C,"Entrada"))</f>
        <v/>
      </c>
      <c r="J203" s="8">
        <f>IF(A203="","",SUMIFS(Movimentos!$D:$D,Movimentos!$B:$B,A203,Movimentos!$C:$C,"Saída"))</f>
        <v/>
      </c>
      <c r="K203" s="8">
        <f>IF(A203="","",SUMIFS(Movimentos!$D:$D,Movimentos!$B:$B,A203,Movimentos!$C:$C,"Quebra"))</f>
        <v/>
      </c>
      <c r="L203" s="8">
        <f>IF(A203="","",N(H203)+N(I203)-N(J203)-N(K203))</f>
        <v/>
      </c>
      <c r="M203" s="9">
        <f>IF(A203="","",L203*N(G203))</f>
        <v/>
      </c>
      <c r="N203" s="5" t="n"/>
      <c r="O203" s="5" t="n"/>
      <c r="P203" s="8">
        <f>IF(OR(A203="",N203=""),"",IF(L203&lt;=N203,"ENCOMENDAR","OK"))</f>
        <v/>
      </c>
      <c r="Q203" s="8">
        <f>IF(P203="ENCOMENDAR",MAX(0,N(O203)-L203),"")</f>
        <v/>
      </c>
      <c r="R203" s="9">
        <f>IF(A203="","",N(K203)*N(G203))</f>
        <v/>
      </c>
    </row>
    <row r="204">
      <c r="A204" s="5" t="n"/>
      <c r="B204" s="6" t="n"/>
      <c r="C204" s="5" t="n"/>
      <c r="D204" s="5" t="n"/>
      <c r="E204" s="5" t="n"/>
      <c r="F204" s="5" t="n"/>
      <c r="G204" s="7" t="n"/>
      <c r="H204" s="5" t="n"/>
      <c r="I204" s="8">
        <f>IF(A204="","",SUMIFS(Movimentos!$D:$D,Movimentos!$B:$B,A204,Movimentos!$C:$C,"Entrada"))</f>
        <v/>
      </c>
      <c r="J204" s="8">
        <f>IF(A204="","",SUMIFS(Movimentos!$D:$D,Movimentos!$B:$B,A204,Movimentos!$C:$C,"Saída"))</f>
        <v/>
      </c>
      <c r="K204" s="8">
        <f>IF(A204="","",SUMIFS(Movimentos!$D:$D,Movimentos!$B:$B,A204,Movimentos!$C:$C,"Quebra"))</f>
        <v/>
      </c>
      <c r="L204" s="8">
        <f>IF(A204="","",N(H204)+N(I204)-N(J204)-N(K204))</f>
        <v/>
      </c>
      <c r="M204" s="9">
        <f>IF(A204="","",L204*N(G204))</f>
        <v/>
      </c>
      <c r="N204" s="5" t="n"/>
      <c r="O204" s="5" t="n"/>
      <c r="P204" s="8">
        <f>IF(OR(A204="",N204=""),"",IF(L204&lt;=N204,"ENCOMENDAR","OK"))</f>
        <v/>
      </c>
      <c r="Q204" s="8">
        <f>IF(P204="ENCOMENDAR",MAX(0,N(O204)-L204),"")</f>
        <v/>
      </c>
      <c r="R204" s="9">
        <f>IF(A204="","",N(K204)*N(G204))</f>
        <v/>
      </c>
    </row>
    <row r="205">
      <c r="A205" s="5" t="n"/>
      <c r="B205" s="6" t="n"/>
      <c r="C205" s="5" t="n"/>
      <c r="D205" s="5" t="n"/>
      <c r="E205" s="5" t="n"/>
      <c r="F205" s="5" t="n"/>
      <c r="G205" s="7" t="n"/>
      <c r="H205" s="5" t="n"/>
      <c r="I205" s="8">
        <f>IF(A205="","",SUMIFS(Movimentos!$D:$D,Movimentos!$B:$B,A205,Movimentos!$C:$C,"Entrada"))</f>
        <v/>
      </c>
      <c r="J205" s="8">
        <f>IF(A205="","",SUMIFS(Movimentos!$D:$D,Movimentos!$B:$B,A205,Movimentos!$C:$C,"Saída"))</f>
        <v/>
      </c>
      <c r="K205" s="8">
        <f>IF(A205="","",SUMIFS(Movimentos!$D:$D,Movimentos!$B:$B,A205,Movimentos!$C:$C,"Quebra"))</f>
        <v/>
      </c>
      <c r="L205" s="8">
        <f>IF(A205="","",N(H205)+N(I205)-N(J205)-N(K205))</f>
        <v/>
      </c>
      <c r="M205" s="9">
        <f>IF(A205="","",L205*N(G205))</f>
        <v/>
      </c>
      <c r="N205" s="5" t="n"/>
      <c r="O205" s="5" t="n"/>
      <c r="P205" s="8">
        <f>IF(OR(A205="",N205=""),"",IF(L205&lt;=N205,"ENCOMENDAR","OK"))</f>
        <v/>
      </c>
      <c r="Q205" s="8">
        <f>IF(P205="ENCOMENDAR",MAX(0,N(O205)-L205),"")</f>
        <v/>
      </c>
      <c r="R205" s="9">
        <f>IF(A205="","",N(K205)*N(G205))</f>
        <v/>
      </c>
    </row>
    <row r="206">
      <c r="A206" s="5" t="n"/>
      <c r="B206" s="6" t="n"/>
      <c r="C206" s="5" t="n"/>
      <c r="D206" s="5" t="n"/>
      <c r="E206" s="5" t="n"/>
      <c r="F206" s="5" t="n"/>
      <c r="G206" s="7" t="n"/>
      <c r="H206" s="5" t="n"/>
      <c r="I206" s="8">
        <f>IF(A206="","",SUMIFS(Movimentos!$D:$D,Movimentos!$B:$B,A206,Movimentos!$C:$C,"Entrada"))</f>
        <v/>
      </c>
      <c r="J206" s="8">
        <f>IF(A206="","",SUMIFS(Movimentos!$D:$D,Movimentos!$B:$B,A206,Movimentos!$C:$C,"Saída"))</f>
        <v/>
      </c>
      <c r="K206" s="8">
        <f>IF(A206="","",SUMIFS(Movimentos!$D:$D,Movimentos!$B:$B,A206,Movimentos!$C:$C,"Quebra"))</f>
        <v/>
      </c>
      <c r="L206" s="8">
        <f>IF(A206="","",N(H206)+N(I206)-N(J206)-N(K206))</f>
        <v/>
      </c>
      <c r="M206" s="9">
        <f>IF(A206="","",L206*N(G206))</f>
        <v/>
      </c>
      <c r="N206" s="5" t="n"/>
      <c r="O206" s="5" t="n"/>
      <c r="P206" s="8">
        <f>IF(OR(A206="",N206=""),"",IF(L206&lt;=N206,"ENCOMENDAR","OK"))</f>
        <v/>
      </c>
      <c r="Q206" s="8">
        <f>IF(P206="ENCOMENDAR",MAX(0,N(O206)-L206),"")</f>
        <v/>
      </c>
      <c r="R206" s="9">
        <f>IF(A206="","",N(K206)*N(G206))</f>
        <v/>
      </c>
    </row>
    <row r="207">
      <c r="A207" s="5" t="n"/>
      <c r="B207" s="6" t="n"/>
      <c r="C207" s="5" t="n"/>
      <c r="D207" s="5" t="n"/>
      <c r="E207" s="5" t="n"/>
      <c r="F207" s="5" t="n"/>
      <c r="G207" s="7" t="n"/>
      <c r="H207" s="5" t="n"/>
      <c r="I207" s="8">
        <f>IF(A207="","",SUMIFS(Movimentos!$D:$D,Movimentos!$B:$B,A207,Movimentos!$C:$C,"Entrada"))</f>
        <v/>
      </c>
      <c r="J207" s="8">
        <f>IF(A207="","",SUMIFS(Movimentos!$D:$D,Movimentos!$B:$B,A207,Movimentos!$C:$C,"Saída"))</f>
        <v/>
      </c>
      <c r="K207" s="8">
        <f>IF(A207="","",SUMIFS(Movimentos!$D:$D,Movimentos!$B:$B,A207,Movimentos!$C:$C,"Quebra"))</f>
        <v/>
      </c>
      <c r="L207" s="8">
        <f>IF(A207="","",N(H207)+N(I207)-N(J207)-N(K207))</f>
        <v/>
      </c>
      <c r="M207" s="9">
        <f>IF(A207="","",L207*N(G207))</f>
        <v/>
      </c>
      <c r="N207" s="5" t="n"/>
      <c r="O207" s="5" t="n"/>
      <c r="P207" s="8">
        <f>IF(OR(A207="",N207=""),"",IF(L207&lt;=N207,"ENCOMENDAR","OK"))</f>
        <v/>
      </c>
      <c r="Q207" s="8">
        <f>IF(P207="ENCOMENDAR",MAX(0,N(O207)-L207),"")</f>
        <v/>
      </c>
      <c r="R207" s="9">
        <f>IF(A207="","",N(K207)*N(G207))</f>
        <v/>
      </c>
    </row>
    <row r="208">
      <c r="A208" s="5" t="n"/>
      <c r="B208" s="6" t="n"/>
      <c r="C208" s="5" t="n"/>
      <c r="D208" s="5" t="n"/>
      <c r="E208" s="5" t="n"/>
      <c r="F208" s="5" t="n"/>
      <c r="G208" s="7" t="n"/>
      <c r="H208" s="5" t="n"/>
      <c r="I208" s="8">
        <f>IF(A208="","",SUMIFS(Movimentos!$D:$D,Movimentos!$B:$B,A208,Movimentos!$C:$C,"Entrada"))</f>
        <v/>
      </c>
      <c r="J208" s="8">
        <f>IF(A208="","",SUMIFS(Movimentos!$D:$D,Movimentos!$B:$B,A208,Movimentos!$C:$C,"Saída"))</f>
        <v/>
      </c>
      <c r="K208" s="8">
        <f>IF(A208="","",SUMIFS(Movimentos!$D:$D,Movimentos!$B:$B,A208,Movimentos!$C:$C,"Quebra"))</f>
        <v/>
      </c>
      <c r="L208" s="8">
        <f>IF(A208="","",N(H208)+N(I208)-N(J208)-N(K208))</f>
        <v/>
      </c>
      <c r="M208" s="9">
        <f>IF(A208="","",L208*N(G208))</f>
        <v/>
      </c>
      <c r="N208" s="5" t="n"/>
      <c r="O208" s="5" t="n"/>
      <c r="P208" s="8">
        <f>IF(OR(A208="",N208=""),"",IF(L208&lt;=N208,"ENCOMENDAR","OK"))</f>
        <v/>
      </c>
      <c r="Q208" s="8">
        <f>IF(P208="ENCOMENDAR",MAX(0,N(O208)-L208),"")</f>
        <v/>
      </c>
      <c r="R208" s="9">
        <f>IF(A208="","",N(K208)*N(G208))</f>
        <v/>
      </c>
    </row>
    <row r="209">
      <c r="A209" s="5" t="n"/>
      <c r="B209" s="6" t="n"/>
      <c r="C209" s="5" t="n"/>
      <c r="D209" s="5" t="n"/>
      <c r="E209" s="5" t="n"/>
      <c r="F209" s="5" t="n"/>
      <c r="G209" s="7" t="n"/>
      <c r="H209" s="5" t="n"/>
      <c r="I209" s="8">
        <f>IF(A209="","",SUMIFS(Movimentos!$D:$D,Movimentos!$B:$B,A209,Movimentos!$C:$C,"Entrada"))</f>
        <v/>
      </c>
      <c r="J209" s="8">
        <f>IF(A209="","",SUMIFS(Movimentos!$D:$D,Movimentos!$B:$B,A209,Movimentos!$C:$C,"Saída"))</f>
        <v/>
      </c>
      <c r="K209" s="8">
        <f>IF(A209="","",SUMIFS(Movimentos!$D:$D,Movimentos!$B:$B,A209,Movimentos!$C:$C,"Quebra"))</f>
        <v/>
      </c>
      <c r="L209" s="8">
        <f>IF(A209="","",N(H209)+N(I209)-N(J209)-N(K209))</f>
        <v/>
      </c>
      <c r="M209" s="9">
        <f>IF(A209="","",L209*N(G209))</f>
        <v/>
      </c>
      <c r="N209" s="5" t="n"/>
      <c r="O209" s="5" t="n"/>
      <c r="P209" s="8">
        <f>IF(OR(A209="",N209=""),"",IF(L209&lt;=N209,"ENCOMENDAR","OK"))</f>
        <v/>
      </c>
      <c r="Q209" s="8">
        <f>IF(P209="ENCOMENDAR",MAX(0,N(O209)-L209),"")</f>
        <v/>
      </c>
      <c r="R209" s="9">
        <f>IF(A209="","",N(K209)*N(G209))</f>
        <v/>
      </c>
    </row>
    <row r="210">
      <c r="A210" s="5" t="n"/>
      <c r="B210" s="6" t="n"/>
      <c r="C210" s="5" t="n"/>
      <c r="D210" s="5" t="n"/>
      <c r="E210" s="5" t="n"/>
      <c r="F210" s="5" t="n"/>
      <c r="G210" s="7" t="n"/>
      <c r="H210" s="5" t="n"/>
      <c r="I210" s="8">
        <f>IF(A210="","",SUMIFS(Movimentos!$D:$D,Movimentos!$B:$B,A210,Movimentos!$C:$C,"Entrada"))</f>
        <v/>
      </c>
      <c r="J210" s="8">
        <f>IF(A210="","",SUMIFS(Movimentos!$D:$D,Movimentos!$B:$B,A210,Movimentos!$C:$C,"Saída"))</f>
        <v/>
      </c>
      <c r="K210" s="8">
        <f>IF(A210="","",SUMIFS(Movimentos!$D:$D,Movimentos!$B:$B,A210,Movimentos!$C:$C,"Quebra"))</f>
        <v/>
      </c>
      <c r="L210" s="8">
        <f>IF(A210="","",N(H210)+N(I210)-N(J210)-N(K210))</f>
        <v/>
      </c>
      <c r="M210" s="9">
        <f>IF(A210="","",L210*N(G210))</f>
        <v/>
      </c>
      <c r="N210" s="5" t="n"/>
      <c r="O210" s="5" t="n"/>
      <c r="P210" s="8">
        <f>IF(OR(A210="",N210=""),"",IF(L210&lt;=N210,"ENCOMENDAR","OK"))</f>
        <v/>
      </c>
      <c r="Q210" s="8">
        <f>IF(P210="ENCOMENDAR",MAX(0,N(O210)-L210),"")</f>
        <v/>
      </c>
      <c r="R210" s="9">
        <f>IF(A210="","",N(K210)*N(G210))</f>
        <v/>
      </c>
    </row>
    <row r="211">
      <c r="A211" s="5" t="n"/>
      <c r="B211" s="6" t="n"/>
      <c r="C211" s="5" t="n"/>
      <c r="D211" s="5" t="n"/>
      <c r="E211" s="5" t="n"/>
      <c r="F211" s="5" t="n"/>
      <c r="G211" s="7" t="n"/>
      <c r="H211" s="5" t="n"/>
      <c r="I211" s="8">
        <f>IF(A211="","",SUMIFS(Movimentos!$D:$D,Movimentos!$B:$B,A211,Movimentos!$C:$C,"Entrada"))</f>
        <v/>
      </c>
      <c r="J211" s="8">
        <f>IF(A211="","",SUMIFS(Movimentos!$D:$D,Movimentos!$B:$B,A211,Movimentos!$C:$C,"Saída"))</f>
        <v/>
      </c>
      <c r="K211" s="8">
        <f>IF(A211="","",SUMIFS(Movimentos!$D:$D,Movimentos!$B:$B,A211,Movimentos!$C:$C,"Quebra"))</f>
        <v/>
      </c>
      <c r="L211" s="8">
        <f>IF(A211="","",N(H211)+N(I211)-N(J211)-N(K211))</f>
        <v/>
      </c>
      <c r="M211" s="9">
        <f>IF(A211="","",L211*N(G211))</f>
        <v/>
      </c>
      <c r="N211" s="5" t="n"/>
      <c r="O211" s="5" t="n"/>
      <c r="P211" s="8">
        <f>IF(OR(A211="",N211=""),"",IF(L211&lt;=N211,"ENCOMENDAR","OK"))</f>
        <v/>
      </c>
      <c r="Q211" s="8">
        <f>IF(P211="ENCOMENDAR",MAX(0,N(O211)-L211),"")</f>
        <v/>
      </c>
      <c r="R211" s="9">
        <f>IF(A211="","",N(K211)*N(G211))</f>
        <v/>
      </c>
    </row>
    <row r="212">
      <c r="A212" s="5" t="n"/>
      <c r="B212" s="6" t="n"/>
      <c r="C212" s="5" t="n"/>
      <c r="D212" s="5" t="n"/>
      <c r="E212" s="5" t="n"/>
      <c r="F212" s="5" t="n"/>
      <c r="G212" s="7" t="n"/>
      <c r="H212" s="5" t="n"/>
      <c r="I212" s="8">
        <f>IF(A212="","",SUMIFS(Movimentos!$D:$D,Movimentos!$B:$B,A212,Movimentos!$C:$C,"Entrada"))</f>
        <v/>
      </c>
      <c r="J212" s="8">
        <f>IF(A212="","",SUMIFS(Movimentos!$D:$D,Movimentos!$B:$B,A212,Movimentos!$C:$C,"Saída"))</f>
        <v/>
      </c>
      <c r="K212" s="8">
        <f>IF(A212="","",SUMIFS(Movimentos!$D:$D,Movimentos!$B:$B,A212,Movimentos!$C:$C,"Quebra"))</f>
        <v/>
      </c>
      <c r="L212" s="8">
        <f>IF(A212="","",N(H212)+N(I212)-N(J212)-N(K212))</f>
        <v/>
      </c>
      <c r="M212" s="9">
        <f>IF(A212="","",L212*N(G212))</f>
        <v/>
      </c>
      <c r="N212" s="5" t="n"/>
      <c r="O212" s="5" t="n"/>
      <c r="P212" s="8">
        <f>IF(OR(A212="",N212=""),"",IF(L212&lt;=N212,"ENCOMENDAR","OK"))</f>
        <v/>
      </c>
      <c r="Q212" s="8">
        <f>IF(P212="ENCOMENDAR",MAX(0,N(O212)-L212),"")</f>
        <v/>
      </c>
      <c r="R212" s="9">
        <f>IF(A212="","",N(K212)*N(G212))</f>
        <v/>
      </c>
    </row>
    <row r="213">
      <c r="A213" s="5" t="n"/>
      <c r="B213" s="6" t="n"/>
      <c r="C213" s="5" t="n"/>
      <c r="D213" s="5" t="n"/>
      <c r="E213" s="5" t="n"/>
      <c r="F213" s="5" t="n"/>
      <c r="G213" s="7" t="n"/>
      <c r="H213" s="5" t="n"/>
      <c r="I213" s="8">
        <f>IF(A213="","",SUMIFS(Movimentos!$D:$D,Movimentos!$B:$B,A213,Movimentos!$C:$C,"Entrada"))</f>
        <v/>
      </c>
      <c r="J213" s="8">
        <f>IF(A213="","",SUMIFS(Movimentos!$D:$D,Movimentos!$B:$B,A213,Movimentos!$C:$C,"Saída"))</f>
        <v/>
      </c>
      <c r="K213" s="8">
        <f>IF(A213="","",SUMIFS(Movimentos!$D:$D,Movimentos!$B:$B,A213,Movimentos!$C:$C,"Quebra"))</f>
        <v/>
      </c>
      <c r="L213" s="8">
        <f>IF(A213="","",N(H213)+N(I213)-N(J213)-N(K213))</f>
        <v/>
      </c>
      <c r="M213" s="9">
        <f>IF(A213="","",L213*N(G213))</f>
        <v/>
      </c>
      <c r="N213" s="5" t="n"/>
      <c r="O213" s="5" t="n"/>
      <c r="P213" s="8">
        <f>IF(OR(A213="",N213=""),"",IF(L213&lt;=N213,"ENCOMENDAR","OK"))</f>
        <v/>
      </c>
      <c r="Q213" s="8">
        <f>IF(P213="ENCOMENDAR",MAX(0,N(O213)-L213),"")</f>
        <v/>
      </c>
      <c r="R213" s="9">
        <f>IF(A213="","",N(K213)*N(G213))</f>
        <v/>
      </c>
    </row>
    <row r="214">
      <c r="A214" s="5" t="n"/>
      <c r="B214" s="6" t="n"/>
      <c r="C214" s="5" t="n"/>
      <c r="D214" s="5" t="n"/>
      <c r="E214" s="5" t="n"/>
      <c r="F214" s="5" t="n"/>
      <c r="G214" s="7" t="n"/>
      <c r="H214" s="5" t="n"/>
      <c r="I214" s="8">
        <f>IF(A214="","",SUMIFS(Movimentos!$D:$D,Movimentos!$B:$B,A214,Movimentos!$C:$C,"Entrada"))</f>
        <v/>
      </c>
      <c r="J214" s="8">
        <f>IF(A214="","",SUMIFS(Movimentos!$D:$D,Movimentos!$B:$B,A214,Movimentos!$C:$C,"Saída"))</f>
        <v/>
      </c>
      <c r="K214" s="8">
        <f>IF(A214="","",SUMIFS(Movimentos!$D:$D,Movimentos!$B:$B,A214,Movimentos!$C:$C,"Quebra"))</f>
        <v/>
      </c>
      <c r="L214" s="8">
        <f>IF(A214="","",N(H214)+N(I214)-N(J214)-N(K214))</f>
        <v/>
      </c>
      <c r="M214" s="9">
        <f>IF(A214="","",L214*N(G214))</f>
        <v/>
      </c>
      <c r="N214" s="5" t="n"/>
      <c r="O214" s="5" t="n"/>
      <c r="P214" s="8">
        <f>IF(OR(A214="",N214=""),"",IF(L214&lt;=N214,"ENCOMENDAR","OK"))</f>
        <v/>
      </c>
      <c r="Q214" s="8">
        <f>IF(P214="ENCOMENDAR",MAX(0,N(O214)-L214),"")</f>
        <v/>
      </c>
      <c r="R214" s="9">
        <f>IF(A214="","",N(K214)*N(G214))</f>
        <v/>
      </c>
    </row>
    <row r="215">
      <c r="A215" s="5" t="n"/>
      <c r="B215" s="6" t="n"/>
      <c r="C215" s="5" t="n"/>
      <c r="D215" s="5" t="n"/>
      <c r="E215" s="5" t="n"/>
      <c r="F215" s="5" t="n"/>
      <c r="G215" s="7" t="n"/>
      <c r="H215" s="5" t="n"/>
      <c r="I215" s="8">
        <f>IF(A215="","",SUMIFS(Movimentos!$D:$D,Movimentos!$B:$B,A215,Movimentos!$C:$C,"Entrada"))</f>
        <v/>
      </c>
      <c r="J215" s="8">
        <f>IF(A215="","",SUMIFS(Movimentos!$D:$D,Movimentos!$B:$B,A215,Movimentos!$C:$C,"Saída"))</f>
        <v/>
      </c>
      <c r="K215" s="8">
        <f>IF(A215="","",SUMIFS(Movimentos!$D:$D,Movimentos!$B:$B,A215,Movimentos!$C:$C,"Quebra"))</f>
        <v/>
      </c>
      <c r="L215" s="8">
        <f>IF(A215="","",N(H215)+N(I215)-N(J215)-N(K215))</f>
        <v/>
      </c>
      <c r="M215" s="9">
        <f>IF(A215="","",L215*N(G215))</f>
        <v/>
      </c>
      <c r="N215" s="5" t="n"/>
      <c r="O215" s="5" t="n"/>
      <c r="P215" s="8">
        <f>IF(OR(A215="",N215=""),"",IF(L215&lt;=N215,"ENCOMENDAR","OK"))</f>
        <v/>
      </c>
      <c r="Q215" s="8">
        <f>IF(P215="ENCOMENDAR",MAX(0,N(O215)-L215),"")</f>
        <v/>
      </c>
      <c r="R215" s="9">
        <f>IF(A215="","",N(K215)*N(G215))</f>
        <v/>
      </c>
    </row>
    <row r="216">
      <c r="A216" s="5" t="n"/>
      <c r="B216" s="6" t="n"/>
      <c r="C216" s="5" t="n"/>
      <c r="D216" s="5" t="n"/>
      <c r="E216" s="5" t="n"/>
      <c r="F216" s="5" t="n"/>
      <c r="G216" s="7" t="n"/>
      <c r="H216" s="5" t="n"/>
      <c r="I216" s="8">
        <f>IF(A216="","",SUMIFS(Movimentos!$D:$D,Movimentos!$B:$B,A216,Movimentos!$C:$C,"Entrada"))</f>
        <v/>
      </c>
      <c r="J216" s="8">
        <f>IF(A216="","",SUMIFS(Movimentos!$D:$D,Movimentos!$B:$B,A216,Movimentos!$C:$C,"Saída"))</f>
        <v/>
      </c>
      <c r="K216" s="8">
        <f>IF(A216="","",SUMIFS(Movimentos!$D:$D,Movimentos!$B:$B,A216,Movimentos!$C:$C,"Quebra"))</f>
        <v/>
      </c>
      <c r="L216" s="8">
        <f>IF(A216="","",N(H216)+N(I216)-N(J216)-N(K216))</f>
        <v/>
      </c>
      <c r="M216" s="9">
        <f>IF(A216="","",L216*N(G216))</f>
        <v/>
      </c>
      <c r="N216" s="5" t="n"/>
      <c r="O216" s="5" t="n"/>
      <c r="P216" s="8">
        <f>IF(OR(A216="",N216=""),"",IF(L216&lt;=N216,"ENCOMENDAR","OK"))</f>
        <v/>
      </c>
      <c r="Q216" s="8">
        <f>IF(P216="ENCOMENDAR",MAX(0,N(O216)-L216),"")</f>
        <v/>
      </c>
      <c r="R216" s="9">
        <f>IF(A216="","",N(K216)*N(G216))</f>
        <v/>
      </c>
    </row>
    <row r="217">
      <c r="A217" s="5" t="n"/>
      <c r="B217" s="6" t="n"/>
      <c r="C217" s="5" t="n"/>
      <c r="D217" s="5" t="n"/>
      <c r="E217" s="5" t="n"/>
      <c r="F217" s="5" t="n"/>
      <c r="G217" s="7" t="n"/>
      <c r="H217" s="5" t="n"/>
      <c r="I217" s="8">
        <f>IF(A217="","",SUMIFS(Movimentos!$D:$D,Movimentos!$B:$B,A217,Movimentos!$C:$C,"Entrada"))</f>
        <v/>
      </c>
      <c r="J217" s="8">
        <f>IF(A217="","",SUMIFS(Movimentos!$D:$D,Movimentos!$B:$B,A217,Movimentos!$C:$C,"Saída"))</f>
        <v/>
      </c>
      <c r="K217" s="8">
        <f>IF(A217="","",SUMIFS(Movimentos!$D:$D,Movimentos!$B:$B,A217,Movimentos!$C:$C,"Quebra"))</f>
        <v/>
      </c>
      <c r="L217" s="8">
        <f>IF(A217="","",N(H217)+N(I217)-N(J217)-N(K217))</f>
        <v/>
      </c>
      <c r="M217" s="9">
        <f>IF(A217="","",L217*N(G217))</f>
        <v/>
      </c>
      <c r="N217" s="5" t="n"/>
      <c r="O217" s="5" t="n"/>
      <c r="P217" s="8">
        <f>IF(OR(A217="",N217=""),"",IF(L217&lt;=N217,"ENCOMENDAR","OK"))</f>
        <v/>
      </c>
      <c r="Q217" s="8">
        <f>IF(P217="ENCOMENDAR",MAX(0,N(O217)-L217),"")</f>
        <v/>
      </c>
      <c r="R217" s="9">
        <f>IF(A217="","",N(K217)*N(G217))</f>
        <v/>
      </c>
    </row>
    <row r="218">
      <c r="A218" s="5" t="n"/>
      <c r="B218" s="6" t="n"/>
      <c r="C218" s="5" t="n"/>
      <c r="D218" s="5" t="n"/>
      <c r="E218" s="5" t="n"/>
      <c r="F218" s="5" t="n"/>
      <c r="G218" s="7" t="n"/>
      <c r="H218" s="5" t="n"/>
      <c r="I218" s="8">
        <f>IF(A218="","",SUMIFS(Movimentos!$D:$D,Movimentos!$B:$B,A218,Movimentos!$C:$C,"Entrada"))</f>
        <v/>
      </c>
      <c r="J218" s="8">
        <f>IF(A218="","",SUMIFS(Movimentos!$D:$D,Movimentos!$B:$B,A218,Movimentos!$C:$C,"Saída"))</f>
        <v/>
      </c>
      <c r="K218" s="8">
        <f>IF(A218="","",SUMIFS(Movimentos!$D:$D,Movimentos!$B:$B,A218,Movimentos!$C:$C,"Quebra"))</f>
        <v/>
      </c>
      <c r="L218" s="8">
        <f>IF(A218="","",N(H218)+N(I218)-N(J218)-N(K218))</f>
        <v/>
      </c>
      <c r="M218" s="9">
        <f>IF(A218="","",L218*N(G218))</f>
        <v/>
      </c>
      <c r="N218" s="5" t="n"/>
      <c r="O218" s="5" t="n"/>
      <c r="P218" s="8">
        <f>IF(OR(A218="",N218=""),"",IF(L218&lt;=N218,"ENCOMENDAR","OK"))</f>
        <v/>
      </c>
      <c r="Q218" s="8">
        <f>IF(P218="ENCOMENDAR",MAX(0,N(O218)-L218),"")</f>
        <v/>
      </c>
      <c r="R218" s="9">
        <f>IF(A218="","",N(K218)*N(G218))</f>
        <v/>
      </c>
    </row>
    <row r="219">
      <c r="A219" s="5" t="n"/>
      <c r="B219" s="6" t="n"/>
      <c r="C219" s="5" t="n"/>
      <c r="D219" s="5" t="n"/>
      <c r="E219" s="5" t="n"/>
      <c r="F219" s="5" t="n"/>
      <c r="G219" s="7" t="n"/>
      <c r="H219" s="5" t="n"/>
      <c r="I219" s="8">
        <f>IF(A219="","",SUMIFS(Movimentos!$D:$D,Movimentos!$B:$B,A219,Movimentos!$C:$C,"Entrada"))</f>
        <v/>
      </c>
      <c r="J219" s="8">
        <f>IF(A219="","",SUMIFS(Movimentos!$D:$D,Movimentos!$B:$B,A219,Movimentos!$C:$C,"Saída"))</f>
        <v/>
      </c>
      <c r="K219" s="8">
        <f>IF(A219="","",SUMIFS(Movimentos!$D:$D,Movimentos!$B:$B,A219,Movimentos!$C:$C,"Quebra"))</f>
        <v/>
      </c>
      <c r="L219" s="8">
        <f>IF(A219="","",N(H219)+N(I219)-N(J219)-N(K219))</f>
        <v/>
      </c>
      <c r="M219" s="9">
        <f>IF(A219="","",L219*N(G219))</f>
        <v/>
      </c>
      <c r="N219" s="5" t="n"/>
      <c r="O219" s="5" t="n"/>
      <c r="P219" s="8">
        <f>IF(OR(A219="",N219=""),"",IF(L219&lt;=N219,"ENCOMENDAR","OK"))</f>
        <v/>
      </c>
      <c r="Q219" s="8">
        <f>IF(P219="ENCOMENDAR",MAX(0,N(O219)-L219),"")</f>
        <v/>
      </c>
      <c r="R219" s="9">
        <f>IF(A219="","",N(K219)*N(G219))</f>
        <v/>
      </c>
    </row>
    <row r="220">
      <c r="A220" s="5" t="n"/>
      <c r="B220" s="6" t="n"/>
      <c r="C220" s="5" t="n"/>
      <c r="D220" s="5" t="n"/>
      <c r="E220" s="5" t="n"/>
      <c r="F220" s="5" t="n"/>
      <c r="G220" s="7" t="n"/>
      <c r="H220" s="5" t="n"/>
      <c r="I220" s="8">
        <f>IF(A220="","",SUMIFS(Movimentos!$D:$D,Movimentos!$B:$B,A220,Movimentos!$C:$C,"Entrada"))</f>
        <v/>
      </c>
      <c r="J220" s="8">
        <f>IF(A220="","",SUMIFS(Movimentos!$D:$D,Movimentos!$B:$B,A220,Movimentos!$C:$C,"Saída"))</f>
        <v/>
      </c>
      <c r="K220" s="8">
        <f>IF(A220="","",SUMIFS(Movimentos!$D:$D,Movimentos!$B:$B,A220,Movimentos!$C:$C,"Quebra"))</f>
        <v/>
      </c>
      <c r="L220" s="8">
        <f>IF(A220="","",N(H220)+N(I220)-N(J220)-N(K220))</f>
        <v/>
      </c>
      <c r="M220" s="9">
        <f>IF(A220="","",L220*N(G220))</f>
        <v/>
      </c>
      <c r="N220" s="5" t="n"/>
      <c r="O220" s="5" t="n"/>
      <c r="P220" s="8">
        <f>IF(OR(A220="",N220=""),"",IF(L220&lt;=N220,"ENCOMENDAR","OK"))</f>
        <v/>
      </c>
      <c r="Q220" s="8">
        <f>IF(P220="ENCOMENDAR",MAX(0,N(O220)-L220),"")</f>
        <v/>
      </c>
      <c r="R220" s="9">
        <f>IF(A220="","",N(K220)*N(G220))</f>
        <v/>
      </c>
    </row>
    <row r="221">
      <c r="A221" s="5" t="n"/>
      <c r="B221" s="6" t="n"/>
      <c r="C221" s="5" t="n"/>
      <c r="D221" s="5" t="n"/>
      <c r="E221" s="5" t="n"/>
      <c r="F221" s="5" t="n"/>
      <c r="G221" s="7" t="n"/>
      <c r="H221" s="5" t="n"/>
      <c r="I221" s="8">
        <f>IF(A221="","",SUMIFS(Movimentos!$D:$D,Movimentos!$B:$B,A221,Movimentos!$C:$C,"Entrada"))</f>
        <v/>
      </c>
      <c r="J221" s="8">
        <f>IF(A221="","",SUMIFS(Movimentos!$D:$D,Movimentos!$B:$B,A221,Movimentos!$C:$C,"Saída"))</f>
        <v/>
      </c>
      <c r="K221" s="8">
        <f>IF(A221="","",SUMIFS(Movimentos!$D:$D,Movimentos!$B:$B,A221,Movimentos!$C:$C,"Quebra"))</f>
        <v/>
      </c>
      <c r="L221" s="8">
        <f>IF(A221="","",N(H221)+N(I221)-N(J221)-N(K221))</f>
        <v/>
      </c>
      <c r="M221" s="9">
        <f>IF(A221="","",L221*N(G221))</f>
        <v/>
      </c>
      <c r="N221" s="5" t="n"/>
      <c r="O221" s="5" t="n"/>
      <c r="P221" s="8">
        <f>IF(OR(A221="",N221=""),"",IF(L221&lt;=N221,"ENCOMENDAR","OK"))</f>
        <v/>
      </c>
      <c r="Q221" s="8">
        <f>IF(P221="ENCOMENDAR",MAX(0,N(O221)-L221),"")</f>
        <v/>
      </c>
      <c r="R221" s="9">
        <f>IF(A221="","",N(K221)*N(G221))</f>
        <v/>
      </c>
    </row>
    <row r="222">
      <c r="A222" s="5" t="n"/>
      <c r="B222" s="6" t="n"/>
      <c r="C222" s="5" t="n"/>
      <c r="D222" s="5" t="n"/>
      <c r="E222" s="5" t="n"/>
      <c r="F222" s="5" t="n"/>
      <c r="G222" s="7" t="n"/>
      <c r="H222" s="5" t="n"/>
      <c r="I222" s="8">
        <f>IF(A222="","",SUMIFS(Movimentos!$D:$D,Movimentos!$B:$B,A222,Movimentos!$C:$C,"Entrada"))</f>
        <v/>
      </c>
      <c r="J222" s="8">
        <f>IF(A222="","",SUMIFS(Movimentos!$D:$D,Movimentos!$B:$B,A222,Movimentos!$C:$C,"Saída"))</f>
        <v/>
      </c>
      <c r="K222" s="8">
        <f>IF(A222="","",SUMIFS(Movimentos!$D:$D,Movimentos!$B:$B,A222,Movimentos!$C:$C,"Quebra"))</f>
        <v/>
      </c>
      <c r="L222" s="8">
        <f>IF(A222="","",N(H222)+N(I222)-N(J222)-N(K222))</f>
        <v/>
      </c>
      <c r="M222" s="9">
        <f>IF(A222="","",L222*N(G222))</f>
        <v/>
      </c>
      <c r="N222" s="5" t="n"/>
      <c r="O222" s="5" t="n"/>
      <c r="P222" s="8">
        <f>IF(OR(A222="",N222=""),"",IF(L222&lt;=N222,"ENCOMENDAR","OK"))</f>
        <v/>
      </c>
      <c r="Q222" s="8">
        <f>IF(P222="ENCOMENDAR",MAX(0,N(O222)-L222),"")</f>
        <v/>
      </c>
      <c r="R222" s="9">
        <f>IF(A222="","",N(K222)*N(G222))</f>
        <v/>
      </c>
    </row>
    <row r="223">
      <c r="A223" s="5" t="n"/>
      <c r="B223" s="6" t="n"/>
      <c r="C223" s="5" t="n"/>
      <c r="D223" s="5" t="n"/>
      <c r="E223" s="5" t="n"/>
      <c r="F223" s="5" t="n"/>
      <c r="G223" s="7" t="n"/>
      <c r="H223" s="5" t="n"/>
      <c r="I223" s="8">
        <f>IF(A223="","",SUMIFS(Movimentos!$D:$D,Movimentos!$B:$B,A223,Movimentos!$C:$C,"Entrada"))</f>
        <v/>
      </c>
      <c r="J223" s="8">
        <f>IF(A223="","",SUMIFS(Movimentos!$D:$D,Movimentos!$B:$B,A223,Movimentos!$C:$C,"Saída"))</f>
        <v/>
      </c>
      <c r="K223" s="8">
        <f>IF(A223="","",SUMIFS(Movimentos!$D:$D,Movimentos!$B:$B,A223,Movimentos!$C:$C,"Quebra"))</f>
        <v/>
      </c>
      <c r="L223" s="8">
        <f>IF(A223="","",N(H223)+N(I223)-N(J223)-N(K223))</f>
        <v/>
      </c>
      <c r="M223" s="9">
        <f>IF(A223="","",L223*N(G223))</f>
        <v/>
      </c>
      <c r="N223" s="5" t="n"/>
      <c r="O223" s="5" t="n"/>
      <c r="P223" s="8">
        <f>IF(OR(A223="",N223=""),"",IF(L223&lt;=N223,"ENCOMENDAR","OK"))</f>
        <v/>
      </c>
      <c r="Q223" s="8">
        <f>IF(P223="ENCOMENDAR",MAX(0,N(O223)-L223),"")</f>
        <v/>
      </c>
      <c r="R223" s="9">
        <f>IF(A223="","",N(K223)*N(G223))</f>
        <v/>
      </c>
    </row>
    <row r="224">
      <c r="A224" s="5" t="n"/>
      <c r="B224" s="6" t="n"/>
      <c r="C224" s="5" t="n"/>
      <c r="D224" s="5" t="n"/>
      <c r="E224" s="5" t="n"/>
      <c r="F224" s="5" t="n"/>
      <c r="G224" s="7" t="n"/>
      <c r="H224" s="5" t="n"/>
      <c r="I224" s="8">
        <f>IF(A224="","",SUMIFS(Movimentos!$D:$D,Movimentos!$B:$B,A224,Movimentos!$C:$C,"Entrada"))</f>
        <v/>
      </c>
      <c r="J224" s="8">
        <f>IF(A224="","",SUMIFS(Movimentos!$D:$D,Movimentos!$B:$B,A224,Movimentos!$C:$C,"Saída"))</f>
        <v/>
      </c>
      <c r="K224" s="8">
        <f>IF(A224="","",SUMIFS(Movimentos!$D:$D,Movimentos!$B:$B,A224,Movimentos!$C:$C,"Quebra"))</f>
        <v/>
      </c>
      <c r="L224" s="8">
        <f>IF(A224="","",N(H224)+N(I224)-N(J224)-N(K224))</f>
        <v/>
      </c>
      <c r="M224" s="9">
        <f>IF(A224="","",L224*N(G224))</f>
        <v/>
      </c>
      <c r="N224" s="5" t="n"/>
      <c r="O224" s="5" t="n"/>
      <c r="P224" s="8">
        <f>IF(OR(A224="",N224=""),"",IF(L224&lt;=N224,"ENCOMENDAR","OK"))</f>
        <v/>
      </c>
      <c r="Q224" s="8">
        <f>IF(P224="ENCOMENDAR",MAX(0,N(O224)-L224),"")</f>
        <v/>
      </c>
      <c r="R224" s="9">
        <f>IF(A224="","",N(K224)*N(G224))</f>
        <v/>
      </c>
    </row>
    <row r="225">
      <c r="A225" s="5" t="n"/>
      <c r="B225" s="6" t="n"/>
      <c r="C225" s="5" t="n"/>
      <c r="D225" s="5" t="n"/>
      <c r="E225" s="5" t="n"/>
      <c r="F225" s="5" t="n"/>
      <c r="G225" s="7" t="n"/>
      <c r="H225" s="5" t="n"/>
      <c r="I225" s="8">
        <f>IF(A225="","",SUMIFS(Movimentos!$D:$D,Movimentos!$B:$B,A225,Movimentos!$C:$C,"Entrada"))</f>
        <v/>
      </c>
      <c r="J225" s="8">
        <f>IF(A225="","",SUMIFS(Movimentos!$D:$D,Movimentos!$B:$B,A225,Movimentos!$C:$C,"Saída"))</f>
        <v/>
      </c>
      <c r="K225" s="8">
        <f>IF(A225="","",SUMIFS(Movimentos!$D:$D,Movimentos!$B:$B,A225,Movimentos!$C:$C,"Quebra"))</f>
        <v/>
      </c>
      <c r="L225" s="8">
        <f>IF(A225="","",N(H225)+N(I225)-N(J225)-N(K225))</f>
        <v/>
      </c>
      <c r="M225" s="9">
        <f>IF(A225="","",L225*N(G225))</f>
        <v/>
      </c>
      <c r="N225" s="5" t="n"/>
      <c r="O225" s="5" t="n"/>
      <c r="P225" s="8">
        <f>IF(OR(A225="",N225=""),"",IF(L225&lt;=N225,"ENCOMENDAR","OK"))</f>
        <v/>
      </c>
      <c r="Q225" s="8">
        <f>IF(P225="ENCOMENDAR",MAX(0,N(O225)-L225),"")</f>
        <v/>
      </c>
      <c r="R225" s="9">
        <f>IF(A225="","",N(K225)*N(G225))</f>
        <v/>
      </c>
    </row>
    <row r="226">
      <c r="A226" s="5" t="n"/>
      <c r="B226" s="6" t="n"/>
      <c r="C226" s="5" t="n"/>
      <c r="D226" s="5" t="n"/>
      <c r="E226" s="5" t="n"/>
      <c r="F226" s="5" t="n"/>
      <c r="G226" s="7" t="n"/>
      <c r="H226" s="5" t="n"/>
      <c r="I226" s="8">
        <f>IF(A226="","",SUMIFS(Movimentos!$D:$D,Movimentos!$B:$B,A226,Movimentos!$C:$C,"Entrada"))</f>
        <v/>
      </c>
      <c r="J226" s="8">
        <f>IF(A226="","",SUMIFS(Movimentos!$D:$D,Movimentos!$B:$B,A226,Movimentos!$C:$C,"Saída"))</f>
        <v/>
      </c>
      <c r="K226" s="8">
        <f>IF(A226="","",SUMIFS(Movimentos!$D:$D,Movimentos!$B:$B,A226,Movimentos!$C:$C,"Quebra"))</f>
        <v/>
      </c>
      <c r="L226" s="8">
        <f>IF(A226="","",N(H226)+N(I226)-N(J226)-N(K226))</f>
        <v/>
      </c>
      <c r="M226" s="9">
        <f>IF(A226="","",L226*N(G226))</f>
        <v/>
      </c>
      <c r="N226" s="5" t="n"/>
      <c r="O226" s="5" t="n"/>
      <c r="P226" s="8">
        <f>IF(OR(A226="",N226=""),"",IF(L226&lt;=N226,"ENCOMENDAR","OK"))</f>
        <v/>
      </c>
      <c r="Q226" s="8">
        <f>IF(P226="ENCOMENDAR",MAX(0,N(O226)-L226),"")</f>
        <v/>
      </c>
      <c r="R226" s="9">
        <f>IF(A226="","",N(K226)*N(G226))</f>
        <v/>
      </c>
    </row>
    <row r="227">
      <c r="A227" s="5" t="n"/>
      <c r="B227" s="6" t="n"/>
      <c r="C227" s="5" t="n"/>
      <c r="D227" s="5" t="n"/>
      <c r="E227" s="5" t="n"/>
      <c r="F227" s="5" t="n"/>
      <c r="G227" s="7" t="n"/>
      <c r="H227" s="5" t="n"/>
      <c r="I227" s="8">
        <f>IF(A227="","",SUMIFS(Movimentos!$D:$D,Movimentos!$B:$B,A227,Movimentos!$C:$C,"Entrada"))</f>
        <v/>
      </c>
      <c r="J227" s="8">
        <f>IF(A227="","",SUMIFS(Movimentos!$D:$D,Movimentos!$B:$B,A227,Movimentos!$C:$C,"Saída"))</f>
        <v/>
      </c>
      <c r="K227" s="8">
        <f>IF(A227="","",SUMIFS(Movimentos!$D:$D,Movimentos!$B:$B,A227,Movimentos!$C:$C,"Quebra"))</f>
        <v/>
      </c>
      <c r="L227" s="8">
        <f>IF(A227="","",N(H227)+N(I227)-N(J227)-N(K227))</f>
        <v/>
      </c>
      <c r="M227" s="9">
        <f>IF(A227="","",L227*N(G227))</f>
        <v/>
      </c>
      <c r="N227" s="5" t="n"/>
      <c r="O227" s="5" t="n"/>
      <c r="P227" s="8">
        <f>IF(OR(A227="",N227=""),"",IF(L227&lt;=N227,"ENCOMENDAR","OK"))</f>
        <v/>
      </c>
      <c r="Q227" s="8">
        <f>IF(P227="ENCOMENDAR",MAX(0,N(O227)-L227),"")</f>
        <v/>
      </c>
      <c r="R227" s="9">
        <f>IF(A227="","",N(K227)*N(G227))</f>
        <v/>
      </c>
    </row>
    <row r="228">
      <c r="A228" s="5" t="n"/>
      <c r="B228" s="6" t="n"/>
      <c r="C228" s="5" t="n"/>
      <c r="D228" s="5" t="n"/>
      <c r="E228" s="5" t="n"/>
      <c r="F228" s="5" t="n"/>
      <c r="G228" s="7" t="n"/>
      <c r="H228" s="5" t="n"/>
      <c r="I228" s="8">
        <f>IF(A228="","",SUMIFS(Movimentos!$D:$D,Movimentos!$B:$B,A228,Movimentos!$C:$C,"Entrada"))</f>
        <v/>
      </c>
      <c r="J228" s="8">
        <f>IF(A228="","",SUMIFS(Movimentos!$D:$D,Movimentos!$B:$B,A228,Movimentos!$C:$C,"Saída"))</f>
        <v/>
      </c>
      <c r="K228" s="8">
        <f>IF(A228="","",SUMIFS(Movimentos!$D:$D,Movimentos!$B:$B,A228,Movimentos!$C:$C,"Quebra"))</f>
        <v/>
      </c>
      <c r="L228" s="8">
        <f>IF(A228="","",N(H228)+N(I228)-N(J228)-N(K228))</f>
        <v/>
      </c>
      <c r="M228" s="9">
        <f>IF(A228="","",L228*N(G228))</f>
        <v/>
      </c>
      <c r="N228" s="5" t="n"/>
      <c r="O228" s="5" t="n"/>
      <c r="P228" s="8">
        <f>IF(OR(A228="",N228=""),"",IF(L228&lt;=N228,"ENCOMENDAR","OK"))</f>
        <v/>
      </c>
      <c r="Q228" s="8">
        <f>IF(P228="ENCOMENDAR",MAX(0,N(O228)-L228),"")</f>
        <v/>
      </c>
      <c r="R228" s="9">
        <f>IF(A228="","",N(K228)*N(G228))</f>
        <v/>
      </c>
    </row>
    <row r="229">
      <c r="A229" s="5" t="n"/>
      <c r="B229" s="6" t="n"/>
      <c r="C229" s="5" t="n"/>
      <c r="D229" s="5" t="n"/>
      <c r="E229" s="5" t="n"/>
      <c r="F229" s="5" t="n"/>
      <c r="G229" s="7" t="n"/>
      <c r="H229" s="5" t="n"/>
      <c r="I229" s="8">
        <f>IF(A229="","",SUMIFS(Movimentos!$D:$D,Movimentos!$B:$B,A229,Movimentos!$C:$C,"Entrada"))</f>
        <v/>
      </c>
      <c r="J229" s="8">
        <f>IF(A229="","",SUMIFS(Movimentos!$D:$D,Movimentos!$B:$B,A229,Movimentos!$C:$C,"Saída"))</f>
        <v/>
      </c>
      <c r="K229" s="8">
        <f>IF(A229="","",SUMIFS(Movimentos!$D:$D,Movimentos!$B:$B,A229,Movimentos!$C:$C,"Quebra"))</f>
        <v/>
      </c>
      <c r="L229" s="8">
        <f>IF(A229="","",N(H229)+N(I229)-N(J229)-N(K229))</f>
        <v/>
      </c>
      <c r="M229" s="9">
        <f>IF(A229="","",L229*N(G229))</f>
        <v/>
      </c>
      <c r="N229" s="5" t="n"/>
      <c r="O229" s="5" t="n"/>
      <c r="P229" s="8">
        <f>IF(OR(A229="",N229=""),"",IF(L229&lt;=N229,"ENCOMENDAR","OK"))</f>
        <v/>
      </c>
      <c r="Q229" s="8">
        <f>IF(P229="ENCOMENDAR",MAX(0,N(O229)-L229),"")</f>
        <v/>
      </c>
      <c r="R229" s="9">
        <f>IF(A229="","",N(K229)*N(G229))</f>
        <v/>
      </c>
    </row>
    <row r="230">
      <c r="A230" s="5" t="n"/>
      <c r="B230" s="6" t="n"/>
      <c r="C230" s="5" t="n"/>
      <c r="D230" s="5" t="n"/>
      <c r="E230" s="5" t="n"/>
      <c r="F230" s="5" t="n"/>
      <c r="G230" s="7" t="n"/>
      <c r="H230" s="5" t="n"/>
      <c r="I230" s="8">
        <f>IF(A230="","",SUMIFS(Movimentos!$D:$D,Movimentos!$B:$B,A230,Movimentos!$C:$C,"Entrada"))</f>
        <v/>
      </c>
      <c r="J230" s="8">
        <f>IF(A230="","",SUMIFS(Movimentos!$D:$D,Movimentos!$B:$B,A230,Movimentos!$C:$C,"Saída"))</f>
        <v/>
      </c>
      <c r="K230" s="8">
        <f>IF(A230="","",SUMIFS(Movimentos!$D:$D,Movimentos!$B:$B,A230,Movimentos!$C:$C,"Quebra"))</f>
        <v/>
      </c>
      <c r="L230" s="8">
        <f>IF(A230="","",N(H230)+N(I230)-N(J230)-N(K230))</f>
        <v/>
      </c>
      <c r="M230" s="9">
        <f>IF(A230="","",L230*N(G230))</f>
        <v/>
      </c>
      <c r="N230" s="5" t="n"/>
      <c r="O230" s="5" t="n"/>
      <c r="P230" s="8">
        <f>IF(OR(A230="",N230=""),"",IF(L230&lt;=N230,"ENCOMENDAR","OK"))</f>
        <v/>
      </c>
      <c r="Q230" s="8">
        <f>IF(P230="ENCOMENDAR",MAX(0,N(O230)-L230),"")</f>
        <v/>
      </c>
      <c r="R230" s="9">
        <f>IF(A230="","",N(K230)*N(G230))</f>
        <v/>
      </c>
    </row>
    <row r="231">
      <c r="A231" s="5" t="n"/>
      <c r="B231" s="6" t="n"/>
      <c r="C231" s="5" t="n"/>
      <c r="D231" s="5" t="n"/>
      <c r="E231" s="5" t="n"/>
      <c r="F231" s="5" t="n"/>
      <c r="G231" s="7" t="n"/>
      <c r="H231" s="5" t="n"/>
      <c r="I231" s="8">
        <f>IF(A231="","",SUMIFS(Movimentos!$D:$D,Movimentos!$B:$B,A231,Movimentos!$C:$C,"Entrada"))</f>
        <v/>
      </c>
      <c r="J231" s="8">
        <f>IF(A231="","",SUMIFS(Movimentos!$D:$D,Movimentos!$B:$B,A231,Movimentos!$C:$C,"Saída"))</f>
        <v/>
      </c>
      <c r="K231" s="8">
        <f>IF(A231="","",SUMIFS(Movimentos!$D:$D,Movimentos!$B:$B,A231,Movimentos!$C:$C,"Quebra"))</f>
        <v/>
      </c>
      <c r="L231" s="8">
        <f>IF(A231="","",N(H231)+N(I231)-N(J231)-N(K231))</f>
        <v/>
      </c>
      <c r="M231" s="9">
        <f>IF(A231="","",L231*N(G231))</f>
        <v/>
      </c>
      <c r="N231" s="5" t="n"/>
      <c r="O231" s="5" t="n"/>
      <c r="P231" s="8">
        <f>IF(OR(A231="",N231=""),"",IF(L231&lt;=N231,"ENCOMENDAR","OK"))</f>
        <v/>
      </c>
      <c r="Q231" s="8">
        <f>IF(P231="ENCOMENDAR",MAX(0,N(O231)-L231),"")</f>
        <v/>
      </c>
      <c r="R231" s="9">
        <f>IF(A231="","",N(K231)*N(G231))</f>
        <v/>
      </c>
    </row>
    <row r="232">
      <c r="A232" s="5" t="n"/>
      <c r="B232" s="6" t="n"/>
      <c r="C232" s="5" t="n"/>
      <c r="D232" s="5" t="n"/>
      <c r="E232" s="5" t="n"/>
      <c r="F232" s="5" t="n"/>
      <c r="G232" s="7" t="n"/>
      <c r="H232" s="5" t="n"/>
      <c r="I232" s="8">
        <f>IF(A232="","",SUMIFS(Movimentos!$D:$D,Movimentos!$B:$B,A232,Movimentos!$C:$C,"Entrada"))</f>
        <v/>
      </c>
      <c r="J232" s="8">
        <f>IF(A232="","",SUMIFS(Movimentos!$D:$D,Movimentos!$B:$B,A232,Movimentos!$C:$C,"Saída"))</f>
        <v/>
      </c>
      <c r="K232" s="8">
        <f>IF(A232="","",SUMIFS(Movimentos!$D:$D,Movimentos!$B:$B,A232,Movimentos!$C:$C,"Quebra"))</f>
        <v/>
      </c>
      <c r="L232" s="8">
        <f>IF(A232="","",N(H232)+N(I232)-N(J232)-N(K232))</f>
        <v/>
      </c>
      <c r="M232" s="9">
        <f>IF(A232="","",L232*N(G232))</f>
        <v/>
      </c>
      <c r="N232" s="5" t="n"/>
      <c r="O232" s="5" t="n"/>
      <c r="P232" s="8">
        <f>IF(OR(A232="",N232=""),"",IF(L232&lt;=N232,"ENCOMENDAR","OK"))</f>
        <v/>
      </c>
      <c r="Q232" s="8">
        <f>IF(P232="ENCOMENDAR",MAX(0,N(O232)-L232),"")</f>
        <v/>
      </c>
      <c r="R232" s="9">
        <f>IF(A232="","",N(K232)*N(G232))</f>
        <v/>
      </c>
    </row>
    <row r="233">
      <c r="A233" s="5" t="n"/>
      <c r="B233" s="6" t="n"/>
      <c r="C233" s="5" t="n"/>
      <c r="D233" s="5" t="n"/>
      <c r="E233" s="5" t="n"/>
      <c r="F233" s="5" t="n"/>
      <c r="G233" s="7" t="n"/>
      <c r="H233" s="5" t="n"/>
      <c r="I233" s="8">
        <f>IF(A233="","",SUMIFS(Movimentos!$D:$D,Movimentos!$B:$B,A233,Movimentos!$C:$C,"Entrada"))</f>
        <v/>
      </c>
      <c r="J233" s="8">
        <f>IF(A233="","",SUMIFS(Movimentos!$D:$D,Movimentos!$B:$B,A233,Movimentos!$C:$C,"Saída"))</f>
        <v/>
      </c>
      <c r="K233" s="8">
        <f>IF(A233="","",SUMIFS(Movimentos!$D:$D,Movimentos!$B:$B,A233,Movimentos!$C:$C,"Quebra"))</f>
        <v/>
      </c>
      <c r="L233" s="8">
        <f>IF(A233="","",N(H233)+N(I233)-N(J233)-N(K233))</f>
        <v/>
      </c>
      <c r="M233" s="9">
        <f>IF(A233="","",L233*N(G233))</f>
        <v/>
      </c>
      <c r="N233" s="5" t="n"/>
      <c r="O233" s="5" t="n"/>
      <c r="P233" s="8">
        <f>IF(OR(A233="",N233=""),"",IF(L233&lt;=N233,"ENCOMENDAR","OK"))</f>
        <v/>
      </c>
      <c r="Q233" s="8">
        <f>IF(P233="ENCOMENDAR",MAX(0,N(O233)-L233),"")</f>
        <v/>
      </c>
      <c r="R233" s="9">
        <f>IF(A233="","",N(K233)*N(G233))</f>
        <v/>
      </c>
    </row>
    <row r="234">
      <c r="A234" s="5" t="n"/>
      <c r="B234" s="6" t="n"/>
      <c r="C234" s="5" t="n"/>
      <c r="D234" s="5" t="n"/>
      <c r="E234" s="5" t="n"/>
      <c r="F234" s="5" t="n"/>
      <c r="G234" s="7" t="n"/>
      <c r="H234" s="5" t="n"/>
      <c r="I234" s="8">
        <f>IF(A234="","",SUMIFS(Movimentos!$D:$D,Movimentos!$B:$B,A234,Movimentos!$C:$C,"Entrada"))</f>
        <v/>
      </c>
      <c r="J234" s="8">
        <f>IF(A234="","",SUMIFS(Movimentos!$D:$D,Movimentos!$B:$B,A234,Movimentos!$C:$C,"Saída"))</f>
        <v/>
      </c>
      <c r="K234" s="8">
        <f>IF(A234="","",SUMIFS(Movimentos!$D:$D,Movimentos!$B:$B,A234,Movimentos!$C:$C,"Quebra"))</f>
        <v/>
      </c>
      <c r="L234" s="8">
        <f>IF(A234="","",N(H234)+N(I234)-N(J234)-N(K234))</f>
        <v/>
      </c>
      <c r="M234" s="9">
        <f>IF(A234="","",L234*N(G234))</f>
        <v/>
      </c>
      <c r="N234" s="5" t="n"/>
      <c r="O234" s="5" t="n"/>
      <c r="P234" s="8">
        <f>IF(OR(A234="",N234=""),"",IF(L234&lt;=N234,"ENCOMENDAR","OK"))</f>
        <v/>
      </c>
      <c r="Q234" s="8">
        <f>IF(P234="ENCOMENDAR",MAX(0,N(O234)-L234),"")</f>
        <v/>
      </c>
      <c r="R234" s="9">
        <f>IF(A234="","",N(K234)*N(G234))</f>
        <v/>
      </c>
    </row>
    <row r="235">
      <c r="A235" s="5" t="n"/>
      <c r="B235" s="6" t="n"/>
      <c r="C235" s="5" t="n"/>
      <c r="D235" s="5" t="n"/>
      <c r="E235" s="5" t="n"/>
      <c r="F235" s="5" t="n"/>
      <c r="G235" s="7" t="n"/>
      <c r="H235" s="5" t="n"/>
      <c r="I235" s="8">
        <f>IF(A235="","",SUMIFS(Movimentos!$D:$D,Movimentos!$B:$B,A235,Movimentos!$C:$C,"Entrada"))</f>
        <v/>
      </c>
      <c r="J235" s="8">
        <f>IF(A235="","",SUMIFS(Movimentos!$D:$D,Movimentos!$B:$B,A235,Movimentos!$C:$C,"Saída"))</f>
        <v/>
      </c>
      <c r="K235" s="8">
        <f>IF(A235="","",SUMIFS(Movimentos!$D:$D,Movimentos!$B:$B,A235,Movimentos!$C:$C,"Quebra"))</f>
        <v/>
      </c>
      <c r="L235" s="8">
        <f>IF(A235="","",N(H235)+N(I235)-N(J235)-N(K235))</f>
        <v/>
      </c>
      <c r="M235" s="9">
        <f>IF(A235="","",L235*N(G235))</f>
        <v/>
      </c>
      <c r="N235" s="5" t="n"/>
      <c r="O235" s="5" t="n"/>
      <c r="P235" s="8">
        <f>IF(OR(A235="",N235=""),"",IF(L235&lt;=N235,"ENCOMENDAR","OK"))</f>
        <v/>
      </c>
      <c r="Q235" s="8">
        <f>IF(P235="ENCOMENDAR",MAX(0,N(O235)-L235),"")</f>
        <v/>
      </c>
      <c r="R235" s="9">
        <f>IF(A235="","",N(K235)*N(G235))</f>
        <v/>
      </c>
    </row>
    <row r="236">
      <c r="A236" s="5" t="n"/>
      <c r="B236" s="6" t="n"/>
      <c r="C236" s="5" t="n"/>
      <c r="D236" s="5" t="n"/>
      <c r="E236" s="5" t="n"/>
      <c r="F236" s="5" t="n"/>
      <c r="G236" s="7" t="n"/>
      <c r="H236" s="5" t="n"/>
      <c r="I236" s="8">
        <f>IF(A236="","",SUMIFS(Movimentos!$D:$D,Movimentos!$B:$B,A236,Movimentos!$C:$C,"Entrada"))</f>
        <v/>
      </c>
      <c r="J236" s="8">
        <f>IF(A236="","",SUMIFS(Movimentos!$D:$D,Movimentos!$B:$B,A236,Movimentos!$C:$C,"Saída"))</f>
        <v/>
      </c>
      <c r="K236" s="8">
        <f>IF(A236="","",SUMIFS(Movimentos!$D:$D,Movimentos!$B:$B,A236,Movimentos!$C:$C,"Quebra"))</f>
        <v/>
      </c>
      <c r="L236" s="8">
        <f>IF(A236="","",N(H236)+N(I236)-N(J236)-N(K236))</f>
        <v/>
      </c>
      <c r="M236" s="9">
        <f>IF(A236="","",L236*N(G236))</f>
        <v/>
      </c>
      <c r="N236" s="5" t="n"/>
      <c r="O236" s="5" t="n"/>
      <c r="P236" s="8">
        <f>IF(OR(A236="",N236=""),"",IF(L236&lt;=N236,"ENCOMENDAR","OK"))</f>
        <v/>
      </c>
      <c r="Q236" s="8">
        <f>IF(P236="ENCOMENDAR",MAX(0,N(O236)-L236),"")</f>
        <v/>
      </c>
      <c r="R236" s="9">
        <f>IF(A236="","",N(K236)*N(G236))</f>
        <v/>
      </c>
    </row>
    <row r="237">
      <c r="A237" s="5" t="n"/>
      <c r="B237" s="6" t="n"/>
      <c r="C237" s="5" t="n"/>
      <c r="D237" s="5" t="n"/>
      <c r="E237" s="5" t="n"/>
      <c r="F237" s="5" t="n"/>
      <c r="G237" s="7" t="n"/>
      <c r="H237" s="5" t="n"/>
      <c r="I237" s="8">
        <f>IF(A237="","",SUMIFS(Movimentos!$D:$D,Movimentos!$B:$B,A237,Movimentos!$C:$C,"Entrada"))</f>
        <v/>
      </c>
      <c r="J237" s="8">
        <f>IF(A237="","",SUMIFS(Movimentos!$D:$D,Movimentos!$B:$B,A237,Movimentos!$C:$C,"Saída"))</f>
        <v/>
      </c>
      <c r="K237" s="8">
        <f>IF(A237="","",SUMIFS(Movimentos!$D:$D,Movimentos!$B:$B,A237,Movimentos!$C:$C,"Quebra"))</f>
        <v/>
      </c>
      <c r="L237" s="8">
        <f>IF(A237="","",N(H237)+N(I237)-N(J237)-N(K237))</f>
        <v/>
      </c>
      <c r="M237" s="9">
        <f>IF(A237="","",L237*N(G237))</f>
        <v/>
      </c>
      <c r="N237" s="5" t="n"/>
      <c r="O237" s="5" t="n"/>
      <c r="P237" s="8">
        <f>IF(OR(A237="",N237=""),"",IF(L237&lt;=N237,"ENCOMENDAR","OK"))</f>
        <v/>
      </c>
      <c r="Q237" s="8">
        <f>IF(P237="ENCOMENDAR",MAX(0,N(O237)-L237),"")</f>
        <v/>
      </c>
      <c r="R237" s="9">
        <f>IF(A237="","",N(K237)*N(G237))</f>
        <v/>
      </c>
    </row>
    <row r="238">
      <c r="A238" s="5" t="n"/>
      <c r="B238" s="6" t="n"/>
      <c r="C238" s="5" t="n"/>
      <c r="D238" s="5" t="n"/>
      <c r="E238" s="5" t="n"/>
      <c r="F238" s="5" t="n"/>
      <c r="G238" s="7" t="n"/>
      <c r="H238" s="5" t="n"/>
      <c r="I238" s="8">
        <f>IF(A238="","",SUMIFS(Movimentos!$D:$D,Movimentos!$B:$B,A238,Movimentos!$C:$C,"Entrada"))</f>
        <v/>
      </c>
      <c r="J238" s="8">
        <f>IF(A238="","",SUMIFS(Movimentos!$D:$D,Movimentos!$B:$B,A238,Movimentos!$C:$C,"Saída"))</f>
        <v/>
      </c>
      <c r="K238" s="8">
        <f>IF(A238="","",SUMIFS(Movimentos!$D:$D,Movimentos!$B:$B,A238,Movimentos!$C:$C,"Quebra"))</f>
        <v/>
      </c>
      <c r="L238" s="8">
        <f>IF(A238="","",N(H238)+N(I238)-N(J238)-N(K238))</f>
        <v/>
      </c>
      <c r="M238" s="9">
        <f>IF(A238="","",L238*N(G238))</f>
        <v/>
      </c>
      <c r="N238" s="5" t="n"/>
      <c r="O238" s="5" t="n"/>
      <c r="P238" s="8">
        <f>IF(OR(A238="",N238=""),"",IF(L238&lt;=N238,"ENCOMENDAR","OK"))</f>
        <v/>
      </c>
      <c r="Q238" s="8">
        <f>IF(P238="ENCOMENDAR",MAX(0,N(O238)-L238),"")</f>
        <v/>
      </c>
      <c r="R238" s="9">
        <f>IF(A238="","",N(K238)*N(G238))</f>
        <v/>
      </c>
    </row>
    <row r="239">
      <c r="A239" s="5" t="n"/>
      <c r="B239" s="6" t="n"/>
      <c r="C239" s="5" t="n"/>
      <c r="D239" s="5" t="n"/>
      <c r="E239" s="5" t="n"/>
      <c r="F239" s="5" t="n"/>
      <c r="G239" s="7" t="n"/>
      <c r="H239" s="5" t="n"/>
      <c r="I239" s="8">
        <f>IF(A239="","",SUMIFS(Movimentos!$D:$D,Movimentos!$B:$B,A239,Movimentos!$C:$C,"Entrada"))</f>
        <v/>
      </c>
      <c r="J239" s="8">
        <f>IF(A239="","",SUMIFS(Movimentos!$D:$D,Movimentos!$B:$B,A239,Movimentos!$C:$C,"Saída"))</f>
        <v/>
      </c>
      <c r="K239" s="8">
        <f>IF(A239="","",SUMIFS(Movimentos!$D:$D,Movimentos!$B:$B,A239,Movimentos!$C:$C,"Quebra"))</f>
        <v/>
      </c>
      <c r="L239" s="8">
        <f>IF(A239="","",N(H239)+N(I239)-N(J239)-N(K239))</f>
        <v/>
      </c>
      <c r="M239" s="9">
        <f>IF(A239="","",L239*N(G239))</f>
        <v/>
      </c>
      <c r="N239" s="5" t="n"/>
      <c r="O239" s="5" t="n"/>
      <c r="P239" s="8">
        <f>IF(OR(A239="",N239=""),"",IF(L239&lt;=N239,"ENCOMENDAR","OK"))</f>
        <v/>
      </c>
      <c r="Q239" s="8">
        <f>IF(P239="ENCOMENDAR",MAX(0,N(O239)-L239),"")</f>
        <v/>
      </c>
      <c r="R239" s="9">
        <f>IF(A239="","",N(K239)*N(G239))</f>
        <v/>
      </c>
    </row>
    <row r="240">
      <c r="A240" s="5" t="n"/>
      <c r="B240" s="6" t="n"/>
      <c r="C240" s="5" t="n"/>
      <c r="D240" s="5" t="n"/>
      <c r="E240" s="5" t="n"/>
      <c r="F240" s="5" t="n"/>
      <c r="G240" s="7" t="n"/>
      <c r="H240" s="5" t="n"/>
      <c r="I240" s="8">
        <f>IF(A240="","",SUMIFS(Movimentos!$D:$D,Movimentos!$B:$B,A240,Movimentos!$C:$C,"Entrada"))</f>
        <v/>
      </c>
      <c r="J240" s="8">
        <f>IF(A240="","",SUMIFS(Movimentos!$D:$D,Movimentos!$B:$B,A240,Movimentos!$C:$C,"Saída"))</f>
        <v/>
      </c>
      <c r="K240" s="8">
        <f>IF(A240="","",SUMIFS(Movimentos!$D:$D,Movimentos!$B:$B,A240,Movimentos!$C:$C,"Quebra"))</f>
        <v/>
      </c>
      <c r="L240" s="8">
        <f>IF(A240="","",N(H240)+N(I240)-N(J240)-N(K240))</f>
        <v/>
      </c>
      <c r="M240" s="9">
        <f>IF(A240="","",L240*N(G240))</f>
        <v/>
      </c>
      <c r="N240" s="5" t="n"/>
      <c r="O240" s="5" t="n"/>
      <c r="P240" s="8">
        <f>IF(OR(A240="",N240=""),"",IF(L240&lt;=N240,"ENCOMENDAR","OK"))</f>
        <v/>
      </c>
      <c r="Q240" s="8">
        <f>IF(P240="ENCOMENDAR",MAX(0,N(O240)-L240),"")</f>
        <v/>
      </c>
      <c r="R240" s="9">
        <f>IF(A240="","",N(K240)*N(G240))</f>
        <v/>
      </c>
    </row>
    <row r="241">
      <c r="A241" s="5" t="n"/>
      <c r="B241" s="6" t="n"/>
      <c r="C241" s="5" t="n"/>
      <c r="D241" s="5" t="n"/>
      <c r="E241" s="5" t="n"/>
      <c r="F241" s="5" t="n"/>
      <c r="G241" s="7" t="n"/>
      <c r="H241" s="5" t="n"/>
      <c r="I241" s="8">
        <f>IF(A241="","",SUMIFS(Movimentos!$D:$D,Movimentos!$B:$B,A241,Movimentos!$C:$C,"Entrada"))</f>
        <v/>
      </c>
      <c r="J241" s="8">
        <f>IF(A241="","",SUMIFS(Movimentos!$D:$D,Movimentos!$B:$B,A241,Movimentos!$C:$C,"Saída"))</f>
        <v/>
      </c>
      <c r="K241" s="8">
        <f>IF(A241="","",SUMIFS(Movimentos!$D:$D,Movimentos!$B:$B,A241,Movimentos!$C:$C,"Quebra"))</f>
        <v/>
      </c>
      <c r="L241" s="8">
        <f>IF(A241="","",N(H241)+N(I241)-N(J241)-N(K241))</f>
        <v/>
      </c>
      <c r="M241" s="9">
        <f>IF(A241="","",L241*N(G241))</f>
        <v/>
      </c>
      <c r="N241" s="5" t="n"/>
      <c r="O241" s="5" t="n"/>
      <c r="P241" s="8">
        <f>IF(OR(A241="",N241=""),"",IF(L241&lt;=N241,"ENCOMENDAR","OK"))</f>
        <v/>
      </c>
      <c r="Q241" s="8">
        <f>IF(P241="ENCOMENDAR",MAX(0,N(O241)-L241),"")</f>
        <v/>
      </c>
      <c r="R241" s="9">
        <f>IF(A241="","",N(K241)*N(G241))</f>
        <v/>
      </c>
    </row>
    <row r="242">
      <c r="A242" s="5" t="n"/>
      <c r="B242" s="6" t="n"/>
      <c r="C242" s="5" t="n"/>
      <c r="D242" s="5" t="n"/>
      <c r="E242" s="5" t="n"/>
      <c r="F242" s="5" t="n"/>
      <c r="G242" s="7" t="n"/>
      <c r="H242" s="5" t="n"/>
      <c r="I242" s="8">
        <f>IF(A242="","",SUMIFS(Movimentos!$D:$D,Movimentos!$B:$B,A242,Movimentos!$C:$C,"Entrada"))</f>
        <v/>
      </c>
      <c r="J242" s="8">
        <f>IF(A242="","",SUMIFS(Movimentos!$D:$D,Movimentos!$B:$B,A242,Movimentos!$C:$C,"Saída"))</f>
        <v/>
      </c>
      <c r="K242" s="8">
        <f>IF(A242="","",SUMIFS(Movimentos!$D:$D,Movimentos!$B:$B,A242,Movimentos!$C:$C,"Quebra"))</f>
        <v/>
      </c>
      <c r="L242" s="8">
        <f>IF(A242="","",N(H242)+N(I242)-N(J242)-N(K242))</f>
        <v/>
      </c>
      <c r="M242" s="9">
        <f>IF(A242="","",L242*N(G242))</f>
        <v/>
      </c>
      <c r="N242" s="5" t="n"/>
      <c r="O242" s="5" t="n"/>
      <c r="P242" s="8">
        <f>IF(OR(A242="",N242=""),"",IF(L242&lt;=N242,"ENCOMENDAR","OK"))</f>
        <v/>
      </c>
      <c r="Q242" s="8">
        <f>IF(P242="ENCOMENDAR",MAX(0,N(O242)-L242),"")</f>
        <v/>
      </c>
      <c r="R242" s="9">
        <f>IF(A242="","",N(K242)*N(G242))</f>
        <v/>
      </c>
    </row>
    <row r="243">
      <c r="A243" s="5" t="n"/>
      <c r="B243" s="6" t="n"/>
      <c r="C243" s="5" t="n"/>
      <c r="D243" s="5" t="n"/>
      <c r="E243" s="5" t="n"/>
      <c r="F243" s="5" t="n"/>
      <c r="G243" s="7" t="n"/>
      <c r="H243" s="5" t="n"/>
      <c r="I243" s="8">
        <f>IF(A243="","",SUMIFS(Movimentos!$D:$D,Movimentos!$B:$B,A243,Movimentos!$C:$C,"Entrada"))</f>
        <v/>
      </c>
      <c r="J243" s="8">
        <f>IF(A243="","",SUMIFS(Movimentos!$D:$D,Movimentos!$B:$B,A243,Movimentos!$C:$C,"Saída"))</f>
        <v/>
      </c>
      <c r="K243" s="8">
        <f>IF(A243="","",SUMIFS(Movimentos!$D:$D,Movimentos!$B:$B,A243,Movimentos!$C:$C,"Quebra"))</f>
        <v/>
      </c>
      <c r="L243" s="8">
        <f>IF(A243="","",N(H243)+N(I243)-N(J243)-N(K243))</f>
        <v/>
      </c>
      <c r="M243" s="9">
        <f>IF(A243="","",L243*N(G243))</f>
        <v/>
      </c>
      <c r="N243" s="5" t="n"/>
      <c r="O243" s="5" t="n"/>
      <c r="P243" s="8">
        <f>IF(OR(A243="",N243=""),"",IF(L243&lt;=N243,"ENCOMENDAR","OK"))</f>
        <v/>
      </c>
      <c r="Q243" s="8">
        <f>IF(P243="ENCOMENDAR",MAX(0,N(O243)-L243),"")</f>
        <v/>
      </c>
      <c r="R243" s="9">
        <f>IF(A243="","",N(K243)*N(G243))</f>
        <v/>
      </c>
    </row>
    <row r="244">
      <c r="A244" s="5" t="n"/>
      <c r="B244" s="6" t="n"/>
      <c r="C244" s="5" t="n"/>
      <c r="D244" s="5" t="n"/>
      <c r="E244" s="5" t="n"/>
      <c r="F244" s="5" t="n"/>
      <c r="G244" s="7" t="n"/>
      <c r="H244" s="5" t="n"/>
      <c r="I244" s="8">
        <f>IF(A244="","",SUMIFS(Movimentos!$D:$D,Movimentos!$B:$B,A244,Movimentos!$C:$C,"Entrada"))</f>
        <v/>
      </c>
      <c r="J244" s="8">
        <f>IF(A244="","",SUMIFS(Movimentos!$D:$D,Movimentos!$B:$B,A244,Movimentos!$C:$C,"Saída"))</f>
        <v/>
      </c>
      <c r="K244" s="8">
        <f>IF(A244="","",SUMIFS(Movimentos!$D:$D,Movimentos!$B:$B,A244,Movimentos!$C:$C,"Quebra"))</f>
        <v/>
      </c>
      <c r="L244" s="8">
        <f>IF(A244="","",N(H244)+N(I244)-N(J244)-N(K244))</f>
        <v/>
      </c>
      <c r="M244" s="9">
        <f>IF(A244="","",L244*N(G244))</f>
        <v/>
      </c>
      <c r="N244" s="5" t="n"/>
      <c r="O244" s="5" t="n"/>
      <c r="P244" s="8">
        <f>IF(OR(A244="",N244=""),"",IF(L244&lt;=N244,"ENCOMENDAR","OK"))</f>
        <v/>
      </c>
      <c r="Q244" s="8">
        <f>IF(P244="ENCOMENDAR",MAX(0,N(O244)-L244),"")</f>
        <v/>
      </c>
      <c r="R244" s="9">
        <f>IF(A244="","",N(K244)*N(G244))</f>
        <v/>
      </c>
    </row>
    <row r="245">
      <c r="A245" s="5" t="n"/>
      <c r="B245" s="6" t="n"/>
      <c r="C245" s="5" t="n"/>
      <c r="D245" s="5" t="n"/>
      <c r="E245" s="5" t="n"/>
      <c r="F245" s="5" t="n"/>
      <c r="G245" s="7" t="n"/>
      <c r="H245" s="5" t="n"/>
      <c r="I245" s="8">
        <f>IF(A245="","",SUMIFS(Movimentos!$D:$D,Movimentos!$B:$B,A245,Movimentos!$C:$C,"Entrada"))</f>
        <v/>
      </c>
      <c r="J245" s="8">
        <f>IF(A245="","",SUMIFS(Movimentos!$D:$D,Movimentos!$B:$B,A245,Movimentos!$C:$C,"Saída"))</f>
        <v/>
      </c>
      <c r="K245" s="8">
        <f>IF(A245="","",SUMIFS(Movimentos!$D:$D,Movimentos!$B:$B,A245,Movimentos!$C:$C,"Quebra"))</f>
        <v/>
      </c>
      <c r="L245" s="8">
        <f>IF(A245="","",N(H245)+N(I245)-N(J245)-N(K245))</f>
        <v/>
      </c>
      <c r="M245" s="9">
        <f>IF(A245="","",L245*N(G245))</f>
        <v/>
      </c>
      <c r="N245" s="5" t="n"/>
      <c r="O245" s="5" t="n"/>
      <c r="P245" s="8">
        <f>IF(OR(A245="",N245=""),"",IF(L245&lt;=N245,"ENCOMENDAR","OK"))</f>
        <v/>
      </c>
      <c r="Q245" s="8">
        <f>IF(P245="ENCOMENDAR",MAX(0,N(O245)-L245),"")</f>
        <v/>
      </c>
      <c r="R245" s="9">
        <f>IF(A245="","",N(K245)*N(G245))</f>
        <v/>
      </c>
    </row>
    <row r="246">
      <c r="A246" s="5" t="n"/>
      <c r="B246" s="6" t="n"/>
      <c r="C246" s="5" t="n"/>
      <c r="D246" s="5" t="n"/>
      <c r="E246" s="5" t="n"/>
      <c r="F246" s="5" t="n"/>
      <c r="G246" s="7" t="n"/>
      <c r="H246" s="5" t="n"/>
      <c r="I246" s="8">
        <f>IF(A246="","",SUMIFS(Movimentos!$D:$D,Movimentos!$B:$B,A246,Movimentos!$C:$C,"Entrada"))</f>
        <v/>
      </c>
      <c r="J246" s="8">
        <f>IF(A246="","",SUMIFS(Movimentos!$D:$D,Movimentos!$B:$B,A246,Movimentos!$C:$C,"Saída"))</f>
        <v/>
      </c>
      <c r="K246" s="8">
        <f>IF(A246="","",SUMIFS(Movimentos!$D:$D,Movimentos!$B:$B,A246,Movimentos!$C:$C,"Quebra"))</f>
        <v/>
      </c>
      <c r="L246" s="8">
        <f>IF(A246="","",N(H246)+N(I246)-N(J246)-N(K246))</f>
        <v/>
      </c>
      <c r="M246" s="9">
        <f>IF(A246="","",L246*N(G246))</f>
        <v/>
      </c>
      <c r="N246" s="5" t="n"/>
      <c r="O246" s="5" t="n"/>
      <c r="P246" s="8">
        <f>IF(OR(A246="",N246=""),"",IF(L246&lt;=N246,"ENCOMENDAR","OK"))</f>
        <v/>
      </c>
      <c r="Q246" s="8">
        <f>IF(P246="ENCOMENDAR",MAX(0,N(O246)-L246),"")</f>
        <v/>
      </c>
      <c r="R246" s="9">
        <f>IF(A246="","",N(K246)*N(G246))</f>
        <v/>
      </c>
    </row>
    <row r="247">
      <c r="A247" s="5" t="n"/>
      <c r="B247" s="6" t="n"/>
      <c r="C247" s="5" t="n"/>
      <c r="D247" s="5" t="n"/>
      <c r="E247" s="5" t="n"/>
      <c r="F247" s="5" t="n"/>
      <c r="G247" s="7" t="n"/>
      <c r="H247" s="5" t="n"/>
      <c r="I247" s="8">
        <f>IF(A247="","",SUMIFS(Movimentos!$D:$D,Movimentos!$B:$B,A247,Movimentos!$C:$C,"Entrada"))</f>
        <v/>
      </c>
      <c r="J247" s="8">
        <f>IF(A247="","",SUMIFS(Movimentos!$D:$D,Movimentos!$B:$B,A247,Movimentos!$C:$C,"Saída"))</f>
        <v/>
      </c>
      <c r="K247" s="8">
        <f>IF(A247="","",SUMIFS(Movimentos!$D:$D,Movimentos!$B:$B,A247,Movimentos!$C:$C,"Quebra"))</f>
        <v/>
      </c>
      <c r="L247" s="8">
        <f>IF(A247="","",N(H247)+N(I247)-N(J247)-N(K247))</f>
        <v/>
      </c>
      <c r="M247" s="9">
        <f>IF(A247="","",L247*N(G247))</f>
        <v/>
      </c>
      <c r="N247" s="5" t="n"/>
      <c r="O247" s="5" t="n"/>
      <c r="P247" s="8">
        <f>IF(OR(A247="",N247=""),"",IF(L247&lt;=N247,"ENCOMENDAR","OK"))</f>
        <v/>
      </c>
      <c r="Q247" s="8">
        <f>IF(P247="ENCOMENDAR",MAX(0,N(O247)-L247),"")</f>
        <v/>
      </c>
      <c r="R247" s="9">
        <f>IF(A247="","",N(K247)*N(G247))</f>
        <v/>
      </c>
    </row>
    <row r="248">
      <c r="A248" s="5" t="n"/>
      <c r="B248" s="6" t="n"/>
      <c r="C248" s="5" t="n"/>
      <c r="D248" s="5" t="n"/>
      <c r="E248" s="5" t="n"/>
      <c r="F248" s="5" t="n"/>
      <c r="G248" s="7" t="n"/>
      <c r="H248" s="5" t="n"/>
      <c r="I248" s="8">
        <f>IF(A248="","",SUMIFS(Movimentos!$D:$D,Movimentos!$B:$B,A248,Movimentos!$C:$C,"Entrada"))</f>
        <v/>
      </c>
      <c r="J248" s="8">
        <f>IF(A248="","",SUMIFS(Movimentos!$D:$D,Movimentos!$B:$B,A248,Movimentos!$C:$C,"Saída"))</f>
        <v/>
      </c>
      <c r="K248" s="8">
        <f>IF(A248="","",SUMIFS(Movimentos!$D:$D,Movimentos!$B:$B,A248,Movimentos!$C:$C,"Quebra"))</f>
        <v/>
      </c>
      <c r="L248" s="8">
        <f>IF(A248="","",N(H248)+N(I248)-N(J248)-N(K248))</f>
        <v/>
      </c>
      <c r="M248" s="9">
        <f>IF(A248="","",L248*N(G248))</f>
        <v/>
      </c>
      <c r="N248" s="5" t="n"/>
      <c r="O248" s="5" t="n"/>
      <c r="P248" s="8">
        <f>IF(OR(A248="",N248=""),"",IF(L248&lt;=N248,"ENCOMENDAR","OK"))</f>
        <v/>
      </c>
      <c r="Q248" s="8">
        <f>IF(P248="ENCOMENDAR",MAX(0,N(O248)-L248),"")</f>
        <v/>
      </c>
      <c r="R248" s="9">
        <f>IF(A248="","",N(K248)*N(G248))</f>
        <v/>
      </c>
    </row>
    <row r="249">
      <c r="A249" s="5" t="n"/>
      <c r="B249" s="6" t="n"/>
      <c r="C249" s="5" t="n"/>
      <c r="D249" s="5" t="n"/>
      <c r="E249" s="5" t="n"/>
      <c r="F249" s="5" t="n"/>
      <c r="G249" s="7" t="n"/>
      <c r="H249" s="5" t="n"/>
      <c r="I249" s="8">
        <f>IF(A249="","",SUMIFS(Movimentos!$D:$D,Movimentos!$B:$B,A249,Movimentos!$C:$C,"Entrada"))</f>
        <v/>
      </c>
      <c r="J249" s="8">
        <f>IF(A249="","",SUMIFS(Movimentos!$D:$D,Movimentos!$B:$B,A249,Movimentos!$C:$C,"Saída"))</f>
        <v/>
      </c>
      <c r="K249" s="8">
        <f>IF(A249="","",SUMIFS(Movimentos!$D:$D,Movimentos!$B:$B,A249,Movimentos!$C:$C,"Quebra"))</f>
        <v/>
      </c>
      <c r="L249" s="8">
        <f>IF(A249="","",N(H249)+N(I249)-N(J249)-N(K249))</f>
        <v/>
      </c>
      <c r="M249" s="9">
        <f>IF(A249="","",L249*N(G249))</f>
        <v/>
      </c>
      <c r="N249" s="5" t="n"/>
      <c r="O249" s="5" t="n"/>
      <c r="P249" s="8">
        <f>IF(OR(A249="",N249=""),"",IF(L249&lt;=N249,"ENCOMENDAR","OK"))</f>
        <v/>
      </c>
      <c r="Q249" s="8">
        <f>IF(P249="ENCOMENDAR",MAX(0,N(O249)-L249),"")</f>
        <v/>
      </c>
      <c r="R249" s="9">
        <f>IF(A249="","",N(K249)*N(G249))</f>
        <v/>
      </c>
    </row>
    <row r="250">
      <c r="A250" s="5" t="n"/>
      <c r="B250" s="6" t="n"/>
      <c r="C250" s="5" t="n"/>
      <c r="D250" s="5" t="n"/>
      <c r="E250" s="5" t="n"/>
      <c r="F250" s="5" t="n"/>
      <c r="G250" s="7" t="n"/>
      <c r="H250" s="5" t="n"/>
      <c r="I250" s="8">
        <f>IF(A250="","",SUMIFS(Movimentos!$D:$D,Movimentos!$B:$B,A250,Movimentos!$C:$C,"Entrada"))</f>
        <v/>
      </c>
      <c r="J250" s="8">
        <f>IF(A250="","",SUMIFS(Movimentos!$D:$D,Movimentos!$B:$B,A250,Movimentos!$C:$C,"Saída"))</f>
        <v/>
      </c>
      <c r="K250" s="8">
        <f>IF(A250="","",SUMIFS(Movimentos!$D:$D,Movimentos!$B:$B,A250,Movimentos!$C:$C,"Quebra"))</f>
        <v/>
      </c>
      <c r="L250" s="8">
        <f>IF(A250="","",N(H250)+N(I250)-N(J250)-N(K250))</f>
        <v/>
      </c>
      <c r="M250" s="9">
        <f>IF(A250="","",L250*N(G250))</f>
        <v/>
      </c>
      <c r="N250" s="5" t="n"/>
      <c r="O250" s="5" t="n"/>
      <c r="P250" s="8">
        <f>IF(OR(A250="",N250=""),"",IF(L250&lt;=N250,"ENCOMENDAR","OK"))</f>
        <v/>
      </c>
      <c r="Q250" s="8">
        <f>IF(P250="ENCOMENDAR",MAX(0,N(O250)-L250),"")</f>
        <v/>
      </c>
      <c r="R250" s="9">
        <f>IF(A250="","",N(K250)*N(G250))</f>
        <v/>
      </c>
    </row>
    <row r="251">
      <c r="A251" s="5" t="n"/>
      <c r="B251" s="6" t="n"/>
      <c r="C251" s="5" t="n"/>
      <c r="D251" s="5" t="n"/>
      <c r="E251" s="5" t="n"/>
      <c r="F251" s="5" t="n"/>
      <c r="G251" s="7" t="n"/>
      <c r="H251" s="5" t="n"/>
      <c r="I251" s="8">
        <f>IF(A251="","",SUMIFS(Movimentos!$D:$D,Movimentos!$B:$B,A251,Movimentos!$C:$C,"Entrada"))</f>
        <v/>
      </c>
      <c r="J251" s="8">
        <f>IF(A251="","",SUMIFS(Movimentos!$D:$D,Movimentos!$B:$B,A251,Movimentos!$C:$C,"Saída"))</f>
        <v/>
      </c>
      <c r="K251" s="8">
        <f>IF(A251="","",SUMIFS(Movimentos!$D:$D,Movimentos!$B:$B,A251,Movimentos!$C:$C,"Quebra"))</f>
        <v/>
      </c>
      <c r="L251" s="8">
        <f>IF(A251="","",N(H251)+N(I251)-N(J251)-N(K251))</f>
        <v/>
      </c>
      <c r="M251" s="9">
        <f>IF(A251="","",L251*N(G251))</f>
        <v/>
      </c>
      <c r="N251" s="5" t="n"/>
      <c r="O251" s="5" t="n"/>
      <c r="P251" s="8">
        <f>IF(OR(A251="",N251=""),"",IF(L251&lt;=N251,"ENCOMENDAR","OK"))</f>
        <v/>
      </c>
      <c r="Q251" s="8">
        <f>IF(P251="ENCOMENDAR",MAX(0,N(O251)-L251),"")</f>
        <v/>
      </c>
      <c r="R251" s="9">
        <f>IF(A251="","",N(K251)*N(G251))</f>
        <v/>
      </c>
    </row>
    <row r="252">
      <c r="A252" s="5" t="n"/>
      <c r="B252" s="6" t="n"/>
      <c r="C252" s="5" t="n"/>
      <c r="D252" s="5" t="n"/>
      <c r="E252" s="5" t="n"/>
      <c r="F252" s="5" t="n"/>
      <c r="G252" s="7" t="n"/>
      <c r="H252" s="5" t="n"/>
      <c r="I252" s="8">
        <f>IF(A252="","",SUMIFS(Movimentos!$D:$D,Movimentos!$B:$B,A252,Movimentos!$C:$C,"Entrada"))</f>
        <v/>
      </c>
      <c r="J252" s="8">
        <f>IF(A252="","",SUMIFS(Movimentos!$D:$D,Movimentos!$B:$B,A252,Movimentos!$C:$C,"Saída"))</f>
        <v/>
      </c>
      <c r="K252" s="8">
        <f>IF(A252="","",SUMIFS(Movimentos!$D:$D,Movimentos!$B:$B,A252,Movimentos!$C:$C,"Quebra"))</f>
        <v/>
      </c>
      <c r="L252" s="8">
        <f>IF(A252="","",N(H252)+N(I252)-N(J252)-N(K252))</f>
        <v/>
      </c>
      <c r="M252" s="9">
        <f>IF(A252="","",L252*N(G252))</f>
        <v/>
      </c>
      <c r="N252" s="5" t="n"/>
      <c r="O252" s="5" t="n"/>
      <c r="P252" s="8">
        <f>IF(OR(A252="",N252=""),"",IF(L252&lt;=N252,"ENCOMENDAR","OK"))</f>
        <v/>
      </c>
      <c r="Q252" s="8">
        <f>IF(P252="ENCOMENDAR",MAX(0,N(O252)-L252),"")</f>
        <v/>
      </c>
      <c r="R252" s="9">
        <f>IF(A252="","",N(K252)*N(G252))</f>
        <v/>
      </c>
    </row>
    <row r="253">
      <c r="A253" s="5" t="n"/>
      <c r="B253" s="6" t="n"/>
      <c r="C253" s="5" t="n"/>
      <c r="D253" s="5" t="n"/>
      <c r="E253" s="5" t="n"/>
      <c r="F253" s="5" t="n"/>
      <c r="G253" s="7" t="n"/>
      <c r="H253" s="5" t="n"/>
      <c r="I253" s="8">
        <f>IF(A253="","",SUMIFS(Movimentos!$D:$D,Movimentos!$B:$B,A253,Movimentos!$C:$C,"Entrada"))</f>
        <v/>
      </c>
      <c r="J253" s="8">
        <f>IF(A253="","",SUMIFS(Movimentos!$D:$D,Movimentos!$B:$B,A253,Movimentos!$C:$C,"Saída"))</f>
        <v/>
      </c>
      <c r="K253" s="8">
        <f>IF(A253="","",SUMIFS(Movimentos!$D:$D,Movimentos!$B:$B,A253,Movimentos!$C:$C,"Quebra"))</f>
        <v/>
      </c>
      <c r="L253" s="8">
        <f>IF(A253="","",N(H253)+N(I253)-N(J253)-N(K253))</f>
        <v/>
      </c>
      <c r="M253" s="9">
        <f>IF(A253="","",L253*N(G253))</f>
        <v/>
      </c>
      <c r="N253" s="5" t="n"/>
      <c r="O253" s="5" t="n"/>
      <c r="P253" s="8">
        <f>IF(OR(A253="",N253=""),"",IF(L253&lt;=N253,"ENCOMENDAR","OK"))</f>
        <v/>
      </c>
      <c r="Q253" s="8">
        <f>IF(P253="ENCOMENDAR",MAX(0,N(O253)-L253),"")</f>
        <v/>
      </c>
      <c r="R253" s="9">
        <f>IF(A253="","",N(K253)*N(G253))</f>
        <v/>
      </c>
    </row>
    <row r="254">
      <c r="A254" s="5" t="n"/>
      <c r="B254" s="6" t="n"/>
      <c r="C254" s="5" t="n"/>
      <c r="D254" s="5" t="n"/>
      <c r="E254" s="5" t="n"/>
      <c r="F254" s="5" t="n"/>
      <c r="G254" s="7" t="n"/>
      <c r="H254" s="5" t="n"/>
      <c r="I254" s="8">
        <f>IF(A254="","",SUMIFS(Movimentos!$D:$D,Movimentos!$B:$B,A254,Movimentos!$C:$C,"Entrada"))</f>
        <v/>
      </c>
      <c r="J254" s="8">
        <f>IF(A254="","",SUMIFS(Movimentos!$D:$D,Movimentos!$B:$B,A254,Movimentos!$C:$C,"Saída"))</f>
        <v/>
      </c>
      <c r="K254" s="8">
        <f>IF(A254="","",SUMIFS(Movimentos!$D:$D,Movimentos!$B:$B,A254,Movimentos!$C:$C,"Quebra"))</f>
        <v/>
      </c>
      <c r="L254" s="8">
        <f>IF(A254="","",N(H254)+N(I254)-N(J254)-N(K254))</f>
        <v/>
      </c>
      <c r="M254" s="9">
        <f>IF(A254="","",L254*N(G254))</f>
        <v/>
      </c>
      <c r="N254" s="5" t="n"/>
      <c r="O254" s="5" t="n"/>
      <c r="P254" s="8">
        <f>IF(OR(A254="",N254=""),"",IF(L254&lt;=N254,"ENCOMENDAR","OK"))</f>
        <v/>
      </c>
      <c r="Q254" s="8">
        <f>IF(P254="ENCOMENDAR",MAX(0,N(O254)-L254),"")</f>
        <v/>
      </c>
      <c r="R254" s="9">
        <f>IF(A254="","",N(K254)*N(G254))</f>
        <v/>
      </c>
    </row>
    <row r="255">
      <c r="A255" s="5" t="n"/>
      <c r="B255" s="6" t="n"/>
      <c r="C255" s="5" t="n"/>
      <c r="D255" s="5" t="n"/>
      <c r="E255" s="5" t="n"/>
      <c r="F255" s="5" t="n"/>
      <c r="G255" s="7" t="n"/>
      <c r="H255" s="5" t="n"/>
      <c r="I255" s="8">
        <f>IF(A255="","",SUMIFS(Movimentos!$D:$D,Movimentos!$B:$B,A255,Movimentos!$C:$C,"Entrada"))</f>
        <v/>
      </c>
      <c r="J255" s="8">
        <f>IF(A255="","",SUMIFS(Movimentos!$D:$D,Movimentos!$B:$B,A255,Movimentos!$C:$C,"Saída"))</f>
        <v/>
      </c>
      <c r="K255" s="8">
        <f>IF(A255="","",SUMIFS(Movimentos!$D:$D,Movimentos!$B:$B,A255,Movimentos!$C:$C,"Quebra"))</f>
        <v/>
      </c>
      <c r="L255" s="8">
        <f>IF(A255="","",N(H255)+N(I255)-N(J255)-N(K255))</f>
        <v/>
      </c>
      <c r="M255" s="9">
        <f>IF(A255="","",L255*N(G255))</f>
        <v/>
      </c>
      <c r="N255" s="5" t="n"/>
      <c r="O255" s="5" t="n"/>
      <c r="P255" s="8">
        <f>IF(OR(A255="",N255=""),"",IF(L255&lt;=N255,"ENCOMENDAR","OK"))</f>
        <v/>
      </c>
      <c r="Q255" s="8">
        <f>IF(P255="ENCOMENDAR",MAX(0,N(O255)-L255),"")</f>
        <v/>
      </c>
      <c r="R255" s="9">
        <f>IF(A255="","",N(K255)*N(G255))</f>
        <v/>
      </c>
    </row>
    <row r="256">
      <c r="A256" s="5" t="n"/>
      <c r="B256" s="6" t="n"/>
      <c r="C256" s="5" t="n"/>
      <c r="D256" s="5" t="n"/>
      <c r="E256" s="5" t="n"/>
      <c r="F256" s="5" t="n"/>
      <c r="G256" s="7" t="n"/>
      <c r="H256" s="5" t="n"/>
      <c r="I256" s="8">
        <f>IF(A256="","",SUMIFS(Movimentos!$D:$D,Movimentos!$B:$B,A256,Movimentos!$C:$C,"Entrada"))</f>
        <v/>
      </c>
      <c r="J256" s="8">
        <f>IF(A256="","",SUMIFS(Movimentos!$D:$D,Movimentos!$B:$B,A256,Movimentos!$C:$C,"Saída"))</f>
        <v/>
      </c>
      <c r="K256" s="8">
        <f>IF(A256="","",SUMIFS(Movimentos!$D:$D,Movimentos!$B:$B,A256,Movimentos!$C:$C,"Quebra"))</f>
        <v/>
      </c>
      <c r="L256" s="8">
        <f>IF(A256="","",N(H256)+N(I256)-N(J256)-N(K256))</f>
        <v/>
      </c>
      <c r="M256" s="9">
        <f>IF(A256="","",L256*N(G256))</f>
        <v/>
      </c>
      <c r="N256" s="5" t="n"/>
      <c r="O256" s="5" t="n"/>
      <c r="P256" s="8">
        <f>IF(OR(A256="",N256=""),"",IF(L256&lt;=N256,"ENCOMENDAR","OK"))</f>
        <v/>
      </c>
      <c r="Q256" s="8">
        <f>IF(P256="ENCOMENDAR",MAX(0,N(O256)-L256),"")</f>
        <v/>
      </c>
      <c r="R256" s="9">
        <f>IF(A256="","",N(K256)*N(G256))</f>
        <v/>
      </c>
    </row>
    <row r="257">
      <c r="A257" s="5" t="n"/>
      <c r="B257" s="6" t="n"/>
      <c r="C257" s="5" t="n"/>
      <c r="D257" s="5" t="n"/>
      <c r="E257" s="5" t="n"/>
      <c r="F257" s="5" t="n"/>
      <c r="G257" s="7" t="n"/>
      <c r="H257" s="5" t="n"/>
      <c r="I257" s="8">
        <f>IF(A257="","",SUMIFS(Movimentos!$D:$D,Movimentos!$B:$B,A257,Movimentos!$C:$C,"Entrada"))</f>
        <v/>
      </c>
      <c r="J257" s="8">
        <f>IF(A257="","",SUMIFS(Movimentos!$D:$D,Movimentos!$B:$B,A257,Movimentos!$C:$C,"Saída"))</f>
        <v/>
      </c>
      <c r="K257" s="8">
        <f>IF(A257="","",SUMIFS(Movimentos!$D:$D,Movimentos!$B:$B,A257,Movimentos!$C:$C,"Quebra"))</f>
        <v/>
      </c>
      <c r="L257" s="8">
        <f>IF(A257="","",N(H257)+N(I257)-N(J257)-N(K257))</f>
        <v/>
      </c>
      <c r="M257" s="9">
        <f>IF(A257="","",L257*N(G257))</f>
        <v/>
      </c>
      <c r="N257" s="5" t="n"/>
      <c r="O257" s="5" t="n"/>
      <c r="P257" s="8">
        <f>IF(OR(A257="",N257=""),"",IF(L257&lt;=N257,"ENCOMENDAR","OK"))</f>
        <v/>
      </c>
      <c r="Q257" s="8">
        <f>IF(P257="ENCOMENDAR",MAX(0,N(O257)-L257),"")</f>
        <v/>
      </c>
      <c r="R257" s="9">
        <f>IF(A257="","",N(K257)*N(G257))</f>
        <v/>
      </c>
    </row>
    <row r="258">
      <c r="A258" s="5" t="n"/>
      <c r="B258" s="6" t="n"/>
      <c r="C258" s="5" t="n"/>
      <c r="D258" s="5" t="n"/>
      <c r="E258" s="5" t="n"/>
      <c r="F258" s="5" t="n"/>
      <c r="G258" s="7" t="n"/>
      <c r="H258" s="5" t="n"/>
      <c r="I258" s="8">
        <f>IF(A258="","",SUMIFS(Movimentos!$D:$D,Movimentos!$B:$B,A258,Movimentos!$C:$C,"Entrada"))</f>
        <v/>
      </c>
      <c r="J258" s="8">
        <f>IF(A258="","",SUMIFS(Movimentos!$D:$D,Movimentos!$B:$B,A258,Movimentos!$C:$C,"Saída"))</f>
        <v/>
      </c>
      <c r="K258" s="8">
        <f>IF(A258="","",SUMIFS(Movimentos!$D:$D,Movimentos!$B:$B,A258,Movimentos!$C:$C,"Quebra"))</f>
        <v/>
      </c>
      <c r="L258" s="8">
        <f>IF(A258="","",N(H258)+N(I258)-N(J258)-N(K258))</f>
        <v/>
      </c>
      <c r="M258" s="9">
        <f>IF(A258="","",L258*N(G258))</f>
        <v/>
      </c>
      <c r="N258" s="5" t="n"/>
      <c r="O258" s="5" t="n"/>
      <c r="P258" s="8">
        <f>IF(OR(A258="",N258=""),"",IF(L258&lt;=N258,"ENCOMENDAR","OK"))</f>
        <v/>
      </c>
      <c r="Q258" s="8">
        <f>IF(P258="ENCOMENDAR",MAX(0,N(O258)-L258),"")</f>
        <v/>
      </c>
      <c r="R258" s="9">
        <f>IF(A258="","",N(K258)*N(G258))</f>
        <v/>
      </c>
    </row>
    <row r="259">
      <c r="A259" s="5" t="n"/>
      <c r="B259" s="6" t="n"/>
      <c r="C259" s="5" t="n"/>
      <c r="D259" s="5" t="n"/>
      <c r="E259" s="5" t="n"/>
      <c r="F259" s="5" t="n"/>
      <c r="G259" s="7" t="n"/>
      <c r="H259" s="5" t="n"/>
      <c r="I259" s="8">
        <f>IF(A259="","",SUMIFS(Movimentos!$D:$D,Movimentos!$B:$B,A259,Movimentos!$C:$C,"Entrada"))</f>
        <v/>
      </c>
      <c r="J259" s="8">
        <f>IF(A259="","",SUMIFS(Movimentos!$D:$D,Movimentos!$B:$B,A259,Movimentos!$C:$C,"Saída"))</f>
        <v/>
      </c>
      <c r="K259" s="8">
        <f>IF(A259="","",SUMIFS(Movimentos!$D:$D,Movimentos!$B:$B,A259,Movimentos!$C:$C,"Quebra"))</f>
        <v/>
      </c>
      <c r="L259" s="8">
        <f>IF(A259="","",N(H259)+N(I259)-N(J259)-N(K259))</f>
        <v/>
      </c>
      <c r="M259" s="9">
        <f>IF(A259="","",L259*N(G259))</f>
        <v/>
      </c>
      <c r="N259" s="5" t="n"/>
      <c r="O259" s="5" t="n"/>
      <c r="P259" s="8">
        <f>IF(OR(A259="",N259=""),"",IF(L259&lt;=N259,"ENCOMENDAR","OK"))</f>
        <v/>
      </c>
      <c r="Q259" s="8">
        <f>IF(P259="ENCOMENDAR",MAX(0,N(O259)-L259),"")</f>
        <v/>
      </c>
      <c r="R259" s="9">
        <f>IF(A259="","",N(K259)*N(G259))</f>
        <v/>
      </c>
    </row>
    <row r="260">
      <c r="A260" s="5" t="n"/>
      <c r="B260" s="6" t="n"/>
      <c r="C260" s="5" t="n"/>
      <c r="D260" s="5" t="n"/>
      <c r="E260" s="5" t="n"/>
      <c r="F260" s="5" t="n"/>
      <c r="G260" s="7" t="n"/>
      <c r="H260" s="5" t="n"/>
      <c r="I260" s="8">
        <f>IF(A260="","",SUMIFS(Movimentos!$D:$D,Movimentos!$B:$B,A260,Movimentos!$C:$C,"Entrada"))</f>
        <v/>
      </c>
      <c r="J260" s="8">
        <f>IF(A260="","",SUMIFS(Movimentos!$D:$D,Movimentos!$B:$B,A260,Movimentos!$C:$C,"Saída"))</f>
        <v/>
      </c>
      <c r="K260" s="8">
        <f>IF(A260="","",SUMIFS(Movimentos!$D:$D,Movimentos!$B:$B,A260,Movimentos!$C:$C,"Quebra"))</f>
        <v/>
      </c>
      <c r="L260" s="8">
        <f>IF(A260="","",N(H260)+N(I260)-N(J260)-N(K260))</f>
        <v/>
      </c>
      <c r="M260" s="9">
        <f>IF(A260="","",L260*N(G260))</f>
        <v/>
      </c>
      <c r="N260" s="5" t="n"/>
      <c r="O260" s="5" t="n"/>
      <c r="P260" s="8">
        <f>IF(OR(A260="",N260=""),"",IF(L260&lt;=N260,"ENCOMENDAR","OK"))</f>
        <v/>
      </c>
      <c r="Q260" s="8">
        <f>IF(P260="ENCOMENDAR",MAX(0,N(O260)-L260),"")</f>
        <v/>
      </c>
      <c r="R260" s="9">
        <f>IF(A260="","",N(K260)*N(G260))</f>
        <v/>
      </c>
    </row>
    <row r="261">
      <c r="A261" s="5" t="n"/>
      <c r="B261" s="6" t="n"/>
      <c r="C261" s="5" t="n"/>
      <c r="D261" s="5" t="n"/>
      <c r="E261" s="5" t="n"/>
      <c r="F261" s="5" t="n"/>
      <c r="G261" s="7" t="n"/>
      <c r="H261" s="5" t="n"/>
      <c r="I261" s="8">
        <f>IF(A261="","",SUMIFS(Movimentos!$D:$D,Movimentos!$B:$B,A261,Movimentos!$C:$C,"Entrada"))</f>
        <v/>
      </c>
      <c r="J261" s="8">
        <f>IF(A261="","",SUMIFS(Movimentos!$D:$D,Movimentos!$B:$B,A261,Movimentos!$C:$C,"Saída"))</f>
        <v/>
      </c>
      <c r="K261" s="8">
        <f>IF(A261="","",SUMIFS(Movimentos!$D:$D,Movimentos!$B:$B,A261,Movimentos!$C:$C,"Quebra"))</f>
        <v/>
      </c>
      <c r="L261" s="8">
        <f>IF(A261="","",N(H261)+N(I261)-N(J261)-N(K261))</f>
        <v/>
      </c>
      <c r="M261" s="9">
        <f>IF(A261="","",L261*N(G261))</f>
        <v/>
      </c>
      <c r="N261" s="5" t="n"/>
      <c r="O261" s="5" t="n"/>
      <c r="P261" s="8">
        <f>IF(OR(A261="",N261=""),"",IF(L261&lt;=N261,"ENCOMENDAR","OK"))</f>
        <v/>
      </c>
      <c r="Q261" s="8">
        <f>IF(P261="ENCOMENDAR",MAX(0,N(O261)-L261),"")</f>
        <v/>
      </c>
      <c r="R261" s="9">
        <f>IF(A261="","",N(K261)*N(G261))</f>
        <v/>
      </c>
    </row>
    <row r="262">
      <c r="A262" s="5" t="n"/>
      <c r="B262" s="6" t="n"/>
      <c r="C262" s="5" t="n"/>
      <c r="D262" s="5" t="n"/>
      <c r="E262" s="5" t="n"/>
      <c r="F262" s="5" t="n"/>
      <c r="G262" s="7" t="n"/>
      <c r="H262" s="5" t="n"/>
      <c r="I262" s="8">
        <f>IF(A262="","",SUMIFS(Movimentos!$D:$D,Movimentos!$B:$B,A262,Movimentos!$C:$C,"Entrada"))</f>
        <v/>
      </c>
      <c r="J262" s="8">
        <f>IF(A262="","",SUMIFS(Movimentos!$D:$D,Movimentos!$B:$B,A262,Movimentos!$C:$C,"Saída"))</f>
        <v/>
      </c>
      <c r="K262" s="8">
        <f>IF(A262="","",SUMIFS(Movimentos!$D:$D,Movimentos!$B:$B,A262,Movimentos!$C:$C,"Quebra"))</f>
        <v/>
      </c>
      <c r="L262" s="8">
        <f>IF(A262="","",N(H262)+N(I262)-N(J262)-N(K262))</f>
        <v/>
      </c>
      <c r="M262" s="9">
        <f>IF(A262="","",L262*N(G262))</f>
        <v/>
      </c>
      <c r="N262" s="5" t="n"/>
      <c r="O262" s="5" t="n"/>
      <c r="P262" s="8">
        <f>IF(OR(A262="",N262=""),"",IF(L262&lt;=N262,"ENCOMENDAR","OK"))</f>
        <v/>
      </c>
      <c r="Q262" s="8">
        <f>IF(P262="ENCOMENDAR",MAX(0,N(O262)-L262),"")</f>
        <v/>
      </c>
      <c r="R262" s="9">
        <f>IF(A262="","",N(K262)*N(G262))</f>
        <v/>
      </c>
    </row>
    <row r="263">
      <c r="A263" s="5" t="n"/>
      <c r="B263" s="6" t="n"/>
      <c r="C263" s="5" t="n"/>
      <c r="D263" s="5" t="n"/>
      <c r="E263" s="5" t="n"/>
      <c r="F263" s="5" t="n"/>
      <c r="G263" s="7" t="n"/>
      <c r="H263" s="5" t="n"/>
      <c r="I263" s="8">
        <f>IF(A263="","",SUMIFS(Movimentos!$D:$D,Movimentos!$B:$B,A263,Movimentos!$C:$C,"Entrada"))</f>
        <v/>
      </c>
      <c r="J263" s="8">
        <f>IF(A263="","",SUMIFS(Movimentos!$D:$D,Movimentos!$B:$B,A263,Movimentos!$C:$C,"Saída"))</f>
        <v/>
      </c>
      <c r="K263" s="8">
        <f>IF(A263="","",SUMIFS(Movimentos!$D:$D,Movimentos!$B:$B,A263,Movimentos!$C:$C,"Quebra"))</f>
        <v/>
      </c>
      <c r="L263" s="8">
        <f>IF(A263="","",N(H263)+N(I263)-N(J263)-N(K263))</f>
        <v/>
      </c>
      <c r="M263" s="9">
        <f>IF(A263="","",L263*N(G263))</f>
        <v/>
      </c>
      <c r="N263" s="5" t="n"/>
      <c r="O263" s="5" t="n"/>
      <c r="P263" s="8">
        <f>IF(OR(A263="",N263=""),"",IF(L263&lt;=N263,"ENCOMENDAR","OK"))</f>
        <v/>
      </c>
      <c r="Q263" s="8">
        <f>IF(P263="ENCOMENDAR",MAX(0,N(O263)-L263),"")</f>
        <v/>
      </c>
      <c r="R263" s="9">
        <f>IF(A263="","",N(K263)*N(G263))</f>
        <v/>
      </c>
    </row>
    <row r="264">
      <c r="A264" s="5" t="n"/>
      <c r="B264" s="6" t="n"/>
      <c r="C264" s="5" t="n"/>
      <c r="D264" s="5" t="n"/>
      <c r="E264" s="5" t="n"/>
      <c r="F264" s="5" t="n"/>
      <c r="G264" s="7" t="n"/>
      <c r="H264" s="5" t="n"/>
      <c r="I264" s="8">
        <f>IF(A264="","",SUMIFS(Movimentos!$D:$D,Movimentos!$B:$B,A264,Movimentos!$C:$C,"Entrada"))</f>
        <v/>
      </c>
      <c r="J264" s="8">
        <f>IF(A264="","",SUMIFS(Movimentos!$D:$D,Movimentos!$B:$B,A264,Movimentos!$C:$C,"Saída"))</f>
        <v/>
      </c>
      <c r="K264" s="8">
        <f>IF(A264="","",SUMIFS(Movimentos!$D:$D,Movimentos!$B:$B,A264,Movimentos!$C:$C,"Quebra"))</f>
        <v/>
      </c>
      <c r="L264" s="8">
        <f>IF(A264="","",N(H264)+N(I264)-N(J264)-N(K264))</f>
        <v/>
      </c>
      <c r="M264" s="9">
        <f>IF(A264="","",L264*N(G264))</f>
        <v/>
      </c>
      <c r="N264" s="5" t="n"/>
      <c r="O264" s="5" t="n"/>
      <c r="P264" s="8">
        <f>IF(OR(A264="",N264=""),"",IF(L264&lt;=N264,"ENCOMENDAR","OK"))</f>
        <v/>
      </c>
      <c r="Q264" s="8">
        <f>IF(P264="ENCOMENDAR",MAX(0,N(O264)-L264),"")</f>
        <v/>
      </c>
      <c r="R264" s="9">
        <f>IF(A264="","",N(K264)*N(G264))</f>
        <v/>
      </c>
    </row>
    <row r="265">
      <c r="A265" s="5" t="n"/>
      <c r="B265" s="6" t="n"/>
      <c r="C265" s="5" t="n"/>
      <c r="D265" s="5" t="n"/>
      <c r="E265" s="5" t="n"/>
      <c r="F265" s="5" t="n"/>
      <c r="G265" s="7" t="n"/>
      <c r="H265" s="5" t="n"/>
      <c r="I265" s="8">
        <f>IF(A265="","",SUMIFS(Movimentos!$D:$D,Movimentos!$B:$B,A265,Movimentos!$C:$C,"Entrada"))</f>
        <v/>
      </c>
      <c r="J265" s="8">
        <f>IF(A265="","",SUMIFS(Movimentos!$D:$D,Movimentos!$B:$B,A265,Movimentos!$C:$C,"Saída"))</f>
        <v/>
      </c>
      <c r="K265" s="8">
        <f>IF(A265="","",SUMIFS(Movimentos!$D:$D,Movimentos!$B:$B,A265,Movimentos!$C:$C,"Quebra"))</f>
        <v/>
      </c>
      <c r="L265" s="8">
        <f>IF(A265="","",N(H265)+N(I265)-N(J265)-N(K265))</f>
        <v/>
      </c>
      <c r="M265" s="9">
        <f>IF(A265="","",L265*N(G265))</f>
        <v/>
      </c>
      <c r="N265" s="5" t="n"/>
      <c r="O265" s="5" t="n"/>
      <c r="P265" s="8">
        <f>IF(OR(A265="",N265=""),"",IF(L265&lt;=N265,"ENCOMENDAR","OK"))</f>
        <v/>
      </c>
      <c r="Q265" s="8">
        <f>IF(P265="ENCOMENDAR",MAX(0,N(O265)-L265),"")</f>
        <v/>
      </c>
      <c r="R265" s="9">
        <f>IF(A265="","",N(K265)*N(G265))</f>
        <v/>
      </c>
    </row>
    <row r="266">
      <c r="A266" s="5" t="n"/>
      <c r="B266" s="6" t="n"/>
      <c r="C266" s="5" t="n"/>
      <c r="D266" s="5" t="n"/>
      <c r="E266" s="5" t="n"/>
      <c r="F266" s="5" t="n"/>
      <c r="G266" s="7" t="n"/>
      <c r="H266" s="5" t="n"/>
      <c r="I266" s="8">
        <f>IF(A266="","",SUMIFS(Movimentos!$D:$D,Movimentos!$B:$B,A266,Movimentos!$C:$C,"Entrada"))</f>
        <v/>
      </c>
      <c r="J266" s="8">
        <f>IF(A266="","",SUMIFS(Movimentos!$D:$D,Movimentos!$B:$B,A266,Movimentos!$C:$C,"Saída"))</f>
        <v/>
      </c>
      <c r="K266" s="8">
        <f>IF(A266="","",SUMIFS(Movimentos!$D:$D,Movimentos!$B:$B,A266,Movimentos!$C:$C,"Quebra"))</f>
        <v/>
      </c>
      <c r="L266" s="8">
        <f>IF(A266="","",N(H266)+N(I266)-N(J266)-N(K266))</f>
        <v/>
      </c>
      <c r="M266" s="9">
        <f>IF(A266="","",L266*N(G266))</f>
        <v/>
      </c>
      <c r="N266" s="5" t="n"/>
      <c r="O266" s="5" t="n"/>
      <c r="P266" s="8">
        <f>IF(OR(A266="",N266=""),"",IF(L266&lt;=N266,"ENCOMENDAR","OK"))</f>
        <v/>
      </c>
      <c r="Q266" s="8">
        <f>IF(P266="ENCOMENDAR",MAX(0,N(O266)-L266),"")</f>
        <v/>
      </c>
      <c r="R266" s="9">
        <f>IF(A266="","",N(K266)*N(G266))</f>
        <v/>
      </c>
    </row>
    <row r="267">
      <c r="A267" s="5" t="n"/>
      <c r="B267" s="6" t="n"/>
      <c r="C267" s="5" t="n"/>
      <c r="D267" s="5" t="n"/>
      <c r="E267" s="5" t="n"/>
      <c r="F267" s="5" t="n"/>
      <c r="G267" s="7" t="n"/>
      <c r="H267" s="5" t="n"/>
      <c r="I267" s="8">
        <f>IF(A267="","",SUMIFS(Movimentos!$D:$D,Movimentos!$B:$B,A267,Movimentos!$C:$C,"Entrada"))</f>
        <v/>
      </c>
      <c r="J267" s="8">
        <f>IF(A267="","",SUMIFS(Movimentos!$D:$D,Movimentos!$B:$B,A267,Movimentos!$C:$C,"Saída"))</f>
        <v/>
      </c>
      <c r="K267" s="8">
        <f>IF(A267="","",SUMIFS(Movimentos!$D:$D,Movimentos!$B:$B,A267,Movimentos!$C:$C,"Quebra"))</f>
        <v/>
      </c>
      <c r="L267" s="8">
        <f>IF(A267="","",N(H267)+N(I267)-N(J267)-N(K267))</f>
        <v/>
      </c>
      <c r="M267" s="9">
        <f>IF(A267="","",L267*N(G267))</f>
        <v/>
      </c>
      <c r="N267" s="5" t="n"/>
      <c r="O267" s="5" t="n"/>
      <c r="P267" s="8">
        <f>IF(OR(A267="",N267=""),"",IF(L267&lt;=N267,"ENCOMENDAR","OK"))</f>
        <v/>
      </c>
      <c r="Q267" s="8">
        <f>IF(P267="ENCOMENDAR",MAX(0,N(O267)-L267),"")</f>
        <v/>
      </c>
      <c r="R267" s="9">
        <f>IF(A267="","",N(K267)*N(G267))</f>
        <v/>
      </c>
    </row>
    <row r="268">
      <c r="A268" s="5" t="n"/>
      <c r="B268" s="6" t="n"/>
      <c r="C268" s="5" t="n"/>
      <c r="D268" s="5" t="n"/>
      <c r="E268" s="5" t="n"/>
      <c r="F268" s="5" t="n"/>
      <c r="G268" s="7" t="n"/>
      <c r="H268" s="5" t="n"/>
      <c r="I268" s="8">
        <f>IF(A268="","",SUMIFS(Movimentos!$D:$D,Movimentos!$B:$B,A268,Movimentos!$C:$C,"Entrada"))</f>
        <v/>
      </c>
      <c r="J268" s="8">
        <f>IF(A268="","",SUMIFS(Movimentos!$D:$D,Movimentos!$B:$B,A268,Movimentos!$C:$C,"Saída"))</f>
        <v/>
      </c>
      <c r="K268" s="8">
        <f>IF(A268="","",SUMIFS(Movimentos!$D:$D,Movimentos!$B:$B,A268,Movimentos!$C:$C,"Quebra"))</f>
        <v/>
      </c>
      <c r="L268" s="8">
        <f>IF(A268="","",N(H268)+N(I268)-N(J268)-N(K268))</f>
        <v/>
      </c>
      <c r="M268" s="9">
        <f>IF(A268="","",L268*N(G268))</f>
        <v/>
      </c>
      <c r="N268" s="5" t="n"/>
      <c r="O268" s="5" t="n"/>
      <c r="P268" s="8">
        <f>IF(OR(A268="",N268=""),"",IF(L268&lt;=N268,"ENCOMENDAR","OK"))</f>
        <v/>
      </c>
      <c r="Q268" s="8">
        <f>IF(P268="ENCOMENDAR",MAX(0,N(O268)-L268),"")</f>
        <v/>
      </c>
      <c r="R268" s="9">
        <f>IF(A268="","",N(K268)*N(G268))</f>
        <v/>
      </c>
    </row>
    <row r="269">
      <c r="A269" s="5" t="n"/>
      <c r="B269" s="6" t="n"/>
      <c r="C269" s="5" t="n"/>
      <c r="D269" s="5" t="n"/>
      <c r="E269" s="5" t="n"/>
      <c r="F269" s="5" t="n"/>
      <c r="G269" s="7" t="n"/>
      <c r="H269" s="5" t="n"/>
      <c r="I269" s="8">
        <f>IF(A269="","",SUMIFS(Movimentos!$D:$D,Movimentos!$B:$B,A269,Movimentos!$C:$C,"Entrada"))</f>
        <v/>
      </c>
      <c r="J269" s="8">
        <f>IF(A269="","",SUMIFS(Movimentos!$D:$D,Movimentos!$B:$B,A269,Movimentos!$C:$C,"Saída"))</f>
        <v/>
      </c>
      <c r="K269" s="8">
        <f>IF(A269="","",SUMIFS(Movimentos!$D:$D,Movimentos!$B:$B,A269,Movimentos!$C:$C,"Quebra"))</f>
        <v/>
      </c>
      <c r="L269" s="8">
        <f>IF(A269="","",N(H269)+N(I269)-N(J269)-N(K269))</f>
        <v/>
      </c>
      <c r="M269" s="9">
        <f>IF(A269="","",L269*N(G269))</f>
        <v/>
      </c>
      <c r="N269" s="5" t="n"/>
      <c r="O269" s="5" t="n"/>
      <c r="P269" s="8">
        <f>IF(OR(A269="",N269=""),"",IF(L269&lt;=N269,"ENCOMENDAR","OK"))</f>
        <v/>
      </c>
      <c r="Q269" s="8">
        <f>IF(P269="ENCOMENDAR",MAX(0,N(O269)-L269),"")</f>
        <v/>
      </c>
      <c r="R269" s="9">
        <f>IF(A269="","",N(K269)*N(G269))</f>
        <v/>
      </c>
    </row>
    <row r="270">
      <c r="A270" s="5" t="n"/>
      <c r="B270" s="6" t="n"/>
      <c r="C270" s="5" t="n"/>
      <c r="D270" s="5" t="n"/>
      <c r="E270" s="5" t="n"/>
      <c r="F270" s="5" t="n"/>
      <c r="G270" s="7" t="n"/>
      <c r="H270" s="5" t="n"/>
      <c r="I270" s="8">
        <f>IF(A270="","",SUMIFS(Movimentos!$D:$D,Movimentos!$B:$B,A270,Movimentos!$C:$C,"Entrada"))</f>
        <v/>
      </c>
      <c r="J270" s="8">
        <f>IF(A270="","",SUMIFS(Movimentos!$D:$D,Movimentos!$B:$B,A270,Movimentos!$C:$C,"Saída"))</f>
        <v/>
      </c>
      <c r="K270" s="8">
        <f>IF(A270="","",SUMIFS(Movimentos!$D:$D,Movimentos!$B:$B,A270,Movimentos!$C:$C,"Quebra"))</f>
        <v/>
      </c>
      <c r="L270" s="8">
        <f>IF(A270="","",N(H270)+N(I270)-N(J270)-N(K270))</f>
        <v/>
      </c>
      <c r="M270" s="9">
        <f>IF(A270="","",L270*N(G270))</f>
        <v/>
      </c>
      <c r="N270" s="5" t="n"/>
      <c r="O270" s="5" t="n"/>
      <c r="P270" s="8">
        <f>IF(OR(A270="",N270=""),"",IF(L270&lt;=N270,"ENCOMENDAR","OK"))</f>
        <v/>
      </c>
      <c r="Q270" s="8">
        <f>IF(P270="ENCOMENDAR",MAX(0,N(O270)-L270),"")</f>
        <v/>
      </c>
      <c r="R270" s="9">
        <f>IF(A270="","",N(K270)*N(G270))</f>
        <v/>
      </c>
    </row>
    <row r="271">
      <c r="A271" s="5" t="n"/>
      <c r="B271" s="6" t="n"/>
      <c r="C271" s="5" t="n"/>
      <c r="D271" s="5" t="n"/>
      <c r="E271" s="5" t="n"/>
      <c r="F271" s="5" t="n"/>
      <c r="G271" s="7" t="n"/>
      <c r="H271" s="5" t="n"/>
      <c r="I271" s="8">
        <f>IF(A271="","",SUMIFS(Movimentos!$D:$D,Movimentos!$B:$B,A271,Movimentos!$C:$C,"Entrada"))</f>
        <v/>
      </c>
      <c r="J271" s="8">
        <f>IF(A271="","",SUMIFS(Movimentos!$D:$D,Movimentos!$B:$B,A271,Movimentos!$C:$C,"Saída"))</f>
        <v/>
      </c>
      <c r="K271" s="8">
        <f>IF(A271="","",SUMIFS(Movimentos!$D:$D,Movimentos!$B:$B,A271,Movimentos!$C:$C,"Quebra"))</f>
        <v/>
      </c>
      <c r="L271" s="8">
        <f>IF(A271="","",N(H271)+N(I271)-N(J271)-N(K271))</f>
        <v/>
      </c>
      <c r="M271" s="9">
        <f>IF(A271="","",L271*N(G271))</f>
        <v/>
      </c>
      <c r="N271" s="5" t="n"/>
      <c r="O271" s="5" t="n"/>
      <c r="P271" s="8">
        <f>IF(OR(A271="",N271=""),"",IF(L271&lt;=N271,"ENCOMENDAR","OK"))</f>
        <v/>
      </c>
      <c r="Q271" s="8">
        <f>IF(P271="ENCOMENDAR",MAX(0,N(O271)-L271),"")</f>
        <v/>
      </c>
      <c r="R271" s="9">
        <f>IF(A271="","",N(K271)*N(G271))</f>
        <v/>
      </c>
    </row>
    <row r="272">
      <c r="A272" s="5" t="n"/>
      <c r="B272" s="6" t="n"/>
      <c r="C272" s="5" t="n"/>
      <c r="D272" s="5" t="n"/>
      <c r="E272" s="5" t="n"/>
      <c r="F272" s="5" t="n"/>
      <c r="G272" s="7" t="n"/>
      <c r="H272" s="5" t="n"/>
      <c r="I272" s="8">
        <f>IF(A272="","",SUMIFS(Movimentos!$D:$D,Movimentos!$B:$B,A272,Movimentos!$C:$C,"Entrada"))</f>
        <v/>
      </c>
      <c r="J272" s="8">
        <f>IF(A272="","",SUMIFS(Movimentos!$D:$D,Movimentos!$B:$B,A272,Movimentos!$C:$C,"Saída"))</f>
        <v/>
      </c>
      <c r="K272" s="8">
        <f>IF(A272="","",SUMIFS(Movimentos!$D:$D,Movimentos!$B:$B,A272,Movimentos!$C:$C,"Quebra"))</f>
        <v/>
      </c>
      <c r="L272" s="8">
        <f>IF(A272="","",N(H272)+N(I272)-N(J272)-N(K272))</f>
        <v/>
      </c>
      <c r="M272" s="9">
        <f>IF(A272="","",L272*N(G272))</f>
        <v/>
      </c>
      <c r="N272" s="5" t="n"/>
      <c r="O272" s="5" t="n"/>
      <c r="P272" s="8">
        <f>IF(OR(A272="",N272=""),"",IF(L272&lt;=N272,"ENCOMENDAR","OK"))</f>
        <v/>
      </c>
      <c r="Q272" s="8">
        <f>IF(P272="ENCOMENDAR",MAX(0,N(O272)-L272),"")</f>
        <v/>
      </c>
      <c r="R272" s="9">
        <f>IF(A272="","",N(K272)*N(G272))</f>
        <v/>
      </c>
    </row>
    <row r="273">
      <c r="A273" s="5" t="n"/>
      <c r="B273" s="6" t="n"/>
      <c r="C273" s="5" t="n"/>
      <c r="D273" s="5" t="n"/>
      <c r="E273" s="5" t="n"/>
      <c r="F273" s="5" t="n"/>
      <c r="G273" s="7" t="n"/>
      <c r="H273" s="5" t="n"/>
      <c r="I273" s="8">
        <f>IF(A273="","",SUMIFS(Movimentos!$D:$D,Movimentos!$B:$B,A273,Movimentos!$C:$C,"Entrada"))</f>
        <v/>
      </c>
      <c r="J273" s="8">
        <f>IF(A273="","",SUMIFS(Movimentos!$D:$D,Movimentos!$B:$B,A273,Movimentos!$C:$C,"Saída"))</f>
        <v/>
      </c>
      <c r="K273" s="8">
        <f>IF(A273="","",SUMIFS(Movimentos!$D:$D,Movimentos!$B:$B,A273,Movimentos!$C:$C,"Quebra"))</f>
        <v/>
      </c>
      <c r="L273" s="8">
        <f>IF(A273="","",N(H273)+N(I273)-N(J273)-N(K273))</f>
        <v/>
      </c>
      <c r="M273" s="9">
        <f>IF(A273="","",L273*N(G273))</f>
        <v/>
      </c>
      <c r="N273" s="5" t="n"/>
      <c r="O273" s="5" t="n"/>
      <c r="P273" s="8">
        <f>IF(OR(A273="",N273=""),"",IF(L273&lt;=N273,"ENCOMENDAR","OK"))</f>
        <v/>
      </c>
      <c r="Q273" s="8">
        <f>IF(P273="ENCOMENDAR",MAX(0,N(O273)-L273),"")</f>
        <v/>
      </c>
      <c r="R273" s="9">
        <f>IF(A273="","",N(K273)*N(G273))</f>
        <v/>
      </c>
    </row>
    <row r="274">
      <c r="A274" s="5" t="n"/>
      <c r="B274" s="6" t="n"/>
      <c r="C274" s="5" t="n"/>
      <c r="D274" s="5" t="n"/>
      <c r="E274" s="5" t="n"/>
      <c r="F274" s="5" t="n"/>
      <c r="G274" s="7" t="n"/>
      <c r="H274" s="5" t="n"/>
      <c r="I274" s="8">
        <f>IF(A274="","",SUMIFS(Movimentos!$D:$D,Movimentos!$B:$B,A274,Movimentos!$C:$C,"Entrada"))</f>
        <v/>
      </c>
      <c r="J274" s="8">
        <f>IF(A274="","",SUMIFS(Movimentos!$D:$D,Movimentos!$B:$B,A274,Movimentos!$C:$C,"Saída"))</f>
        <v/>
      </c>
      <c r="K274" s="8">
        <f>IF(A274="","",SUMIFS(Movimentos!$D:$D,Movimentos!$B:$B,A274,Movimentos!$C:$C,"Quebra"))</f>
        <v/>
      </c>
      <c r="L274" s="8">
        <f>IF(A274="","",N(H274)+N(I274)-N(J274)-N(K274))</f>
        <v/>
      </c>
      <c r="M274" s="9">
        <f>IF(A274="","",L274*N(G274))</f>
        <v/>
      </c>
      <c r="N274" s="5" t="n"/>
      <c r="O274" s="5" t="n"/>
      <c r="P274" s="8">
        <f>IF(OR(A274="",N274=""),"",IF(L274&lt;=N274,"ENCOMENDAR","OK"))</f>
        <v/>
      </c>
      <c r="Q274" s="8">
        <f>IF(P274="ENCOMENDAR",MAX(0,N(O274)-L274),"")</f>
        <v/>
      </c>
      <c r="R274" s="9">
        <f>IF(A274="","",N(K274)*N(G274))</f>
        <v/>
      </c>
    </row>
    <row r="275">
      <c r="A275" s="5" t="n"/>
      <c r="B275" s="6" t="n"/>
      <c r="C275" s="5" t="n"/>
      <c r="D275" s="5" t="n"/>
      <c r="E275" s="5" t="n"/>
      <c r="F275" s="5" t="n"/>
      <c r="G275" s="7" t="n"/>
      <c r="H275" s="5" t="n"/>
      <c r="I275" s="8">
        <f>IF(A275="","",SUMIFS(Movimentos!$D:$D,Movimentos!$B:$B,A275,Movimentos!$C:$C,"Entrada"))</f>
        <v/>
      </c>
      <c r="J275" s="8">
        <f>IF(A275="","",SUMIFS(Movimentos!$D:$D,Movimentos!$B:$B,A275,Movimentos!$C:$C,"Saída"))</f>
        <v/>
      </c>
      <c r="K275" s="8">
        <f>IF(A275="","",SUMIFS(Movimentos!$D:$D,Movimentos!$B:$B,A275,Movimentos!$C:$C,"Quebra"))</f>
        <v/>
      </c>
      <c r="L275" s="8">
        <f>IF(A275="","",N(H275)+N(I275)-N(J275)-N(K275))</f>
        <v/>
      </c>
      <c r="M275" s="9">
        <f>IF(A275="","",L275*N(G275))</f>
        <v/>
      </c>
      <c r="N275" s="5" t="n"/>
      <c r="O275" s="5" t="n"/>
      <c r="P275" s="8">
        <f>IF(OR(A275="",N275=""),"",IF(L275&lt;=N275,"ENCOMENDAR","OK"))</f>
        <v/>
      </c>
      <c r="Q275" s="8">
        <f>IF(P275="ENCOMENDAR",MAX(0,N(O275)-L275),"")</f>
        <v/>
      </c>
      <c r="R275" s="9">
        <f>IF(A275="","",N(K275)*N(G275))</f>
        <v/>
      </c>
    </row>
    <row r="276">
      <c r="A276" s="5" t="n"/>
      <c r="B276" s="6" t="n"/>
      <c r="C276" s="5" t="n"/>
      <c r="D276" s="5" t="n"/>
      <c r="E276" s="5" t="n"/>
      <c r="F276" s="5" t="n"/>
      <c r="G276" s="7" t="n"/>
      <c r="H276" s="5" t="n"/>
      <c r="I276" s="8">
        <f>IF(A276="","",SUMIFS(Movimentos!$D:$D,Movimentos!$B:$B,A276,Movimentos!$C:$C,"Entrada"))</f>
        <v/>
      </c>
      <c r="J276" s="8">
        <f>IF(A276="","",SUMIFS(Movimentos!$D:$D,Movimentos!$B:$B,A276,Movimentos!$C:$C,"Saída"))</f>
        <v/>
      </c>
      <c r="K276" s="8">
        <f>IF(A276="","",SUMIFS(Movimentos!$D:$D,Movimentos!$B:$B,A276,Movimentos!$C:$C,"Quebra"))</f>
        <v/>
      </c>
      <c r="L276" s="8">
        <f>IF(A276="","",N(H276)+N(I276)-N(J276)-N(K276))</f>
        <v/>
      </c>
      <c r="M276" s="9">
        <f>IF(A276="","",L276*N(G276))</f>
        <v/>
      </c>
      <c r="N276" s="5" t="n"/>
      <c r="O276" s="5" t="n"/>
      <c r="P276" s="8">
        <f>IF(OR(A276="",N276=""),"",IF(L276&lt;=N276,"ENCOMENDAR","OK"))</f>
        <v/>
      </c>
      <c r="Q276" s="8">
        <f>IF(P276="ENCOMENDAR",MAX(0,N(O276)-L276),"")</f>
        <v/>
      </c>
      <c r="R276" s="9">
        <f>IF(A276="","",N(K276)*N(G276))</f>
        <v/>
      </c>
    </row>
    <row r="277">
      <c r="A277" s="5" t="n"/>
      <c r="B277" s="6" t="n"/>
      <c r="C277" s="5" t="n"/>
      <c r="D277" s="5" t="n"/>
      <c r="E277" s="5" t="n"/>
      <c r="F277" s="5" t="n"/>
      <c r="G277" s="7" t="n"/>
      <c r="H277" s="5" t="n"/>
      <c r="I277" s="8">
        <f>IF(A277="","",SUMIFS(Movimentos!$D:$D,Movimentos!$B:$B,A277,Movimentos!$C:$C,"Entrada"))</f>
        <v/>
      </c>
      <c r="J277" s="8">
        <f>IF(A277="","",SUMIFS(Movimentos!$D:$D,Movimentos!$B:$B,A277,Movimentos!$C:$C,"Saída"))</f>
        <v/>
      </c>
      <c r="K277" s="8">
        <f>IF(A277="","",SUMIFS(Movimentos!$D:$D,Movimentos!$B:$B,A277,Movimentos!$C:$C,"Quebra"))</f>
        <v/>
      </c>
      <c r="L277" s="8">
        <f>IF(A277="","",N(H277)+N(I277)-N(J277)-N(K277))</f>
        <v/>
      </c>
      <c r="M277" s="9">
        <f>IF(A277="","",L277*N(G277))</f>
        <v/>
      </c>
      <c r="N277" s="5" t="n"/>
      <c r="O277" s="5" t="n"/>
      <c r="P277" s="8">
        <f>IF(OR(A277="",N277=""),"",IF(L277&lt;=N277,"ENCOMENDAR","OK"))</f>
        <v/>
      </c>
      <c r="Q277" s="8">
        <f>IF(P277="ENCOMENDAR",MAX(0,N(O277)-L277),"")</f>
        <v/>
      </c>
      <c r="R277" s="9">
        <f>IF(A277="","",N(K277)*N(G277))</f>
        <v/>
      </c>
    </row>
    <row r="278">
      <c r="A278" s="5" t="n"/>
      <c r="B278" s="6" t="n"/>
      <c r="C278" s="5" t="n"/>
      <c r="D278" s="5" t="n"/>
      <c r="E278" s="5" t="n"/>
      <c r="F278" s="5" t="n"/>
      <c r="G278" s="7" t="n"/>
      <c r="H278" s="5" t="n"/>
      <c r="I278" s="8">
        <f>IF(A278="","",SUMIFS(Movimentos!$D:$D,Movimentos!$B:$B,A278,Movimentos!$C:$C,"Entrada"))</f>
        <v/>
      </c>
      <c r="J278" s="8">
        <f>IF(A278="","",SUMIFS(Movimentos!$D:$D,Movimentos!$B:$B,A278,Movimentos!$C:$C,"Saída"))</f>
        <v/>
      </c>
      <c r="K278" s="8">
        <f>IF(A278="","",SUMIFS(Movimentos!$D:$D,Movimentos!$B:$B,A278,Movimentos!$C:$C,"Quebra"))</f>
        <v/>
      </c>
      <c r="L278" s="8">
        <f>IF(A278="","",N(H278)+N(I278)-N(J278)-N(K278))</f>
        <v/>
      </c>
      <c r="M278" s="9">
        <f>IF(A278="","",L278*N(G278))</f>
        <v/>
      </c>
      <c r="N278" s="5" t="n"/>
      <c r="O278" s="5" t="n"/>
      <c r="P278" s="8">
        <f>IF(OR(A278="",N278=""),"",IF(L278&lt;=N278,"ENCOMENDAR","OK"))</f>
        <v/>
      </c>
      <c r="Q278" s="8">
        <f>IF(P278="ENCOMENDAR",MAX(0,N(O278)-L278),"")</f>
        <v/>
      </c>
      <c r="R278" s="9">
        <f>IF(A278="","",N(K278)*N(G278))</f>
        <v/>
      </c>
    </row>
    <row r="279">
      <c r="A279" s="5" t="n"/>
      <c r="B279" s="6" t="n"/>
      <c r="C279" s="5" t="n"/>
      <c r="D279" s="5" t="n"/>
      <c r="E279" s="5" t="n"/>
      <c r="F279" s="5" t="n"/>
      <c r="G279" s="7" t="n"/>
      <c r="H279" s="5" t="n"/>
      <c r="I279" s="8">
        <f>IF(A279="","",SUMIFS(Movimentos!$D:$D,Movimentos!$B:$B,A279,Movimentos!$C:$C,"Entrada"))</f>
        <v/>
      </c>
      <c r="J279" s="8">
        <f>IF(A279="","",SUMIFS(Movimentos!$D:$D,Movimentos!$B:$B,A279,Movimentos!$C:$C,"Saída"))</f>
        <v/>
      </c>
      <c r="K279" s="8">
        <f>IF(A279="","",SUMIFS(Movimentos!$D:$D,Movimentos!$B:$B,A279,Movimentos!$C:$C,"Quebra"))</f>
        <v/>
      </c>
      <c r="L279" s="8">
        <f>IF(A279="","",N(H279)+N(I279)-N(J279)-N(K279))</f>
        <v/>
      </c>
      <c r="M279" s="9">
        <f>IF(A279="","",L279*N(G279))</f>
        <v/>
      </c>
      <c r="N279" s="5" t="n"/>
      <c r="O279" s="5" t="n"/>
      <c r="P279" s="8">
        <f>IF(OR(A279="",N279=""),"",IF(L279&lt;=N279,"ENCOMENDAR","OK"))</f>
        <v/>
      </c>
      <c r="Q279" s="8">
        <f>IF(P279="ENCOMENDAR",MAX(0,N(O279)-L279),"")</f>
        <v/>
      </c>
      <c r="R279" s="9">
        <f>IF(A279="","",N(K279)*N(G279))</f>
        <v/>
      </c>
    </row>
    <row r="280">
      <c r="A280" s="5" t="n"/>
      <c r="B280" s="6" t="n"/>
      <c r="C280" s="5" t="n"/>
      <c r="D280" s="5" t="n"/>
      <c r="E280" s="5" t="n"/>
      <c r="F280" s="5" t="n"/>
      <c r="G280" s="7" t="n"/>
      <c r="H280" s="5" t="n"/>
      <c r="I280" s="8">
        <f>IF(A280="","",SUMIFS(Movimentos!$D:$D,Movimentos!$B:$B,A280,Movimentos!$C:$C,"Entrada"))</f>
        <v/>
      </c>
      <c r="J280" s="8">
        <f>IF(A280="","",SUMIFS(Movimentos!$D:$D,Movimentos!$B:$B,A280,Movimentos!$C:$C,"Saída"))</f>
        <v/>
      </c>
      <c r="K280" s="8">
        <f>IF(A280="","",SUMIFS(Movimentos!$D:$D,Movimentos!$B:$B,A280,Movimentos!$C:$C,"Quebra"))</f>
        <v/>
      </c>
      <c r="L280" s="8">
        <f>IF(A280="","",N(H280)+N(I280)-N(J280)-N(K280))</f>
        <v/>
      </c>
      <c r="M280" s="9">
        <f>IF(A280="","",L280*N(G280))</f>
        <v/>
      </c>
      <c r="N280" s="5" t="n"/>
      <c r="O280" s="5" t="n"/>
      <c r="P280" s="8">
        <f>IF(OR(A280="",N280=""),"",IF(L280&lt;=N280,"ENCOMENDAR","OK"))</f>
        <v/>
      </c>
      <c r="Q280" s="8">
        <f>IF(P280="ENCOMENDAR",MAX(0,N(O280)-L280),"")</f>
        <v/>
      </c>
      <c r="R280" s="9">
        <f>IF(A280="","",N(K280)*N(G280))</f>
        <v/>
      </c>
    </row>
    <row r="281">
      <c r="A281" s="5" t="n"/>
      <c r="B281" s="6" t="n"/>
      <c r="C281" s="5" t="n"/>
      <c r="D281" s="5" t="n"/>
      <c r="E281" s="5" t="n"/>
      <c r="F281" s="5" t="n"/>
      <c r="G281" s="7" t="n"/>
      <c r="H281" s="5" t="n"/>
      <c r="I281" s="8">
        <f>IF(A281="","",SUMIFS(Movimentos!$D:$D,Movimentos!$B:$B,A281,Movimentos!$C:$C,"Entrada"))</f>
        <v/>
      </c>
      <c r="J281" s="8">
        <f>IF(A281="","",SUMIFS(Movimentos!$D:$D,Movimentos!$B:$B,A281,Movimentos!$C:$C,"Saída"))</f>
        <v/>
      </c>
      <c r="K281" s="8">
        <f>IF(A281="","",SUMIFS(Movimentos!$D:$D,Movimentos!$B:$B,A281,Movimentos!$C:$C,"Quebra"))</f>
        <v/>
      </c>
      <c r="L281" s="8">
        <f>IF(A281="","",N(H281)+N(I281)-N(J281)-N(K281))</f>
        <v/>
      </c>
      <c r="M281" s="9">
        <f>IF(A281="","",L281*N(G281))</f>
        <v/>
      </c>
      <c r="N281" s="5" t="n"/>
      <c r="O281" s="5" t="n"/>
      <c r="P281" s="8">
        <f>IF(OR(A281="",N281=""),"",IF(L281&lt;=N281,"ENCOMENDAR","OK"))</f>
        <v/>
      </c>
      <c r="Q281" s="8">
        <f>IF(P281="ENCOMENDAR",MAX(0,N(O281)-L281),"")</f>
        <v/>
      </c>
      <c r="R281" s="9">
        <f>IF(A281="","",N(K281)*N(G281))</f>
        <v/>
      </c>
    </row>
    <row r="282">
      <c r="A282" s="5" t="n"/>
      <c r="B282" s="6" t="n"/>
      <c r="C282" s="5" t="n"/>
      <c r="D282" s="5" t="n"/>
      <c r="E282" s="5" t="n"/>
      <c r="F282" s="5" t="n"/>
      <c r="G282" s="7" t="n"/>
      <c r="H282" s="5" t="n"/>
      <c r="I282" s="8">
        <f>IF(A282="","",SUMIFS(Movimentos!$D:$D,Movimentos!$B:$B,A282,Movimentos!$C:$C,"Entrada"))</f>
        <v/>
      </c>
      <c r="J282" s="8">
        <f>IF(A282="","",SUMIFS(Movimentos!$D:$D,Movimentos!$B:$B,A282,Movimentos!$C:$C,"Saída"))</f>
        <v/>
      </c>
      <c r="K282" s="8">
        <f>IF(A282="","",SUMIFS(Movimentos!$D:$D,Movimentos!$B:$B,A282,Movimentos!$C:$C,"Quebra"))</f>
        <v/>
      </c>
      <c r="L282" s="8">
        <f>IF(A282="","",N(H282)+N(I282)-N(J282)-N(K282))</f>
        <v/>
      </c>
      <c r="M282" s="9">
        <f>IF(A282="","",L282*N(G282))</f>
        <v/>
      </c>
      <c r="N282" s="5" t="n"/>
      <c r="O282" s="5" t="n"/>
      <c r="P282" s="8">
        <f>IF(OR(A282="",N282=""),"",IF(L282&lt;=N282,"ENCOMENDAR","OK"))</f>
        <v/>
      </c>
      <c r="Q282" s="8">
        <f>IF(P282="ENCOMENDAR",MAX(0,N(O282)-L282),"")</f>
        <v/>
      </c>
      <c r="R282" s="9">
        <f>IF(A282="","",N(K282)*N(G282))</f>
        <v/>
      </c>
    </row>
    <row r="283">
      <c r="A283" s="5" t="n"/>
      <c r="B283" s="6" t="n"/>
      <c r="C283" s="5" t="n"/>
      <c r="D283" s="5" t="n"/>
      <c r="E283" s="5" t="n"/>
      <c r="F283" s="5" t="n"/>
      <c r="G283" s="7" t="n"/>
      <c r="H283" s="5" t="n"/>
      <c r="I283" s="8">
        <f>IF(A283="","",SUMIFS(Movimentos!$D:$D,Movimentos!$B:$B,A283,Movimentos!$C:$C,"Entrada"))</f>
        <v/>
      </c>
      <c r="J283" s="8">
        <f>IF(A283="","",SUMIFS(Movimentos!$D:$D,Movimentos!$B:$B,A283,Movimentos!$C:$C,"Saída"))</f>
        <v/>
      </c>
      <c r="K283" s="8">
        <f>IF(A283="","",SUMIFS(Movimentos!$D:$D,Movimentos!$B:$B,A283,Movimentos!$C:$C,"Quebra"))</f>
        <v/>
      </c>
      <c r="L283" s="8">
        <f>IF(A283="","",N(H283)+N(I283)-N(J283)-N(K283))</f>
        <v/>
      </c>
      <c r="M283" s="9">
        <f>IF(A283="","",L283*N(G283))</f>
        <v/>
      </c>
      <c r="N283" s="5" t="n"/>
      <c r="O283" s="5" t="n"/>
      <c r="P283" s="8">
        <f>IF(OR(A283="",N283=""),"",IF(L283&lt;=N283,"ENCOMENDAR","OK"))</f>
        <v/>
      </c>
      <c r="Q283" s="8">
        <f>IF(P283="ENCOMENDAR",MAX(0,N(O283)-L283),"")</f>
        <v/>
      </c>
      <c r="R283" s="9">
        <f>IF(A283="","",N(K283)*N(G283))</f>
        <v/>
      </c>
    </row>
    <row r="284">
      <c r="A284" s="5" t="n"/>
      <c r="B284" s="6" t="n"/>
      <c r="C284" s="5" t="n"/>
      <c r="D284" s="5" t="n"/>
      <c r="E284" s="5" t="n"/>
      <c r="F284" s="5" t="n"/>
      <c r="G284" s="7" t="n"/>
      <c r="H284" s="5" t="n"/>
      <c r="I284" s="8">
        <f>IF(A284="","",SUMIFS(Movimentos!$D:$D,Movimentos!$B:$B,A284,Movimentos!$C:$C,"Entrada"))</f>
        <v/>
      </c>
      <c r="J284" s="8">
        <f>IF(A284="","",SUMIFS(Movimentos!$D:$D,Movimentos!$B:$B,A284,Movimentos!$C:$C,"Saída"))</f>
        <v/>
      </c>
      <c r="K284" s="8">
        <f>IF(A284="","",SUMIFS(Movimentos!$D:$D,Movimentos!$B:$B,A284,Movimentos!$C:$C,"Quebra"))</f>
        <v/>
      </c>
      <c r="L284" s="8">
        <f>IF(A284="","",N(H284)+N(I284)-N(J284)-N(K284))</f>
        <v/>
      </c>
      <c r="M284" s="9">
        <f>IF(A284="","",L284*N(G284))</f>
        <v/>
      </c>
      <c r="N284" s="5" t="n"/>
      <c r="O284" s="5" t="n"/>
      <c r="P284" s="8">
        <f>IF(OR(A284="",N284=""),"",IF(L284&lt;=N284,"ENCOMENDAR","OK"))</f>
        <v/>
      </c>
      <c r="Q284" s="8">
        <f>IF(P284="ENCOMENDAR",MAX(0,N(O284)-L284),"")</f>
        <v/>
      </c>
      <c r="R284" s="9">
        <f>IF(A284="","",N(K284)*N(G284))</f>
        <v/>
      </c>
    </row>
    <row r="285">
      <c r="A285" s="5" t="n"/>
      <c r="B285" s="6" t="n"/>
      <c r="C285" s="5" t="n"/>
      <c r="D285" s="5" t="n"/>
      <c r="E285" s="5" t="n"/>
      <c r="F285" s="5" t="n"/>
      <c r="G285" s="7" t="n"/>
      <c r="H285" s="5" t="n"/>
      <c r="I285" s="8">
        <f>IF(A285="","",SUMIFS(Movimentos!$D:$D,Movimentos!$B:$B,A285,Movimentos!$C:$C,"Entrada"))</f>
        <v/>
      </c>
      <c r="J285" s="8">
        <f>IF(A285="","",SUMIFS(Movimentos!$D:$D,Movimentos!$B:$B,A285,Movimentos!$C:$C,"Saída"))</f>
        <v/>
      </c>
      <c r="K285" s="8">
        <f>IF(A285="","",SUMIFS(Movimentos!$D:$D,Movimentos!$B:$B,A285,Movimentos!$C:$C,"Quebra"))</f>
        <v/>
      </c>
      <c r="L285" s="8">
        <f>IF(A285="","",N(H285)+N(I285)-N(J285)-N(K285))</f>
        <v/>
      </c>
      <c r="M285" s="9">
        <f>IF(A285="","",L285*N(G285))</f>
        <v/>
      </c>
      <c r="N285" s="5" t="n"/>
      <c r="O285" s="5" t="n"/>
      <c r="P285" s="8">
        <f>IF(OR(A285="",N285=""),"",IF(L285&lt;=N285,"ENCOMENDAR","OK"))</f>
        <v/>
      </c>
      <c r="Q285" s="8">
        <f>IF(P285="ENCOMENDAR",MAX(0,N(O285)-L285),"")</f>
        <v/>
      </c>
      <c r="R285" s="9">
        <f>IF(A285="","",N(K285)*N(G285))</f>
        <v/>
      </c>
    </row>
    <row r="286">
      <c r="A286" s="5" t="n"/>
      <c r="B286" s="6" t="n"/>
      <c r="C286" s="5" t="n"/>
      <c r="D286" s="5" t="n"/>
      <c r="E286" s="5" t="n"/>
      <c r="F286" s="5" t="n"/>
      <c r="G286" s="7" t="n"/>
      <c r="H286" s="5" t="n"/>
      <c r="I286" s="8">
        <f>IF(A286="","",SUMIFS(Movimentos!$D:$D,Movimentos!$B:$B,A286,Movimentos!$C:$C,"Entrada"))</f>
        <v/>
      </c>
      <c r="J286" s="8">
        <f>IF(A286="","",SUMIFS(Movimentos!$D:$D,Movimentos!$B:$B,A286,Movimentos!$C:$C,"Saída"))</f>
        <v/>
      </c>
      <c r="K286" s="8">
        <f>IF(A286="","",SUMIFS(Movimentos!$D:$D,Movimentos!$B:$B,A286,Movimentos!$C:$C,"Quebra"))</f>
        <v/>
      </c>
      <c r="L286" s="8">
        <f>IF(A286="","",N(H286)+N(I286)-N(J286)-N(K286))</f>
        <v/>
      </c>
      <c r="M286" s="9">
        <f>IF(A286="","",L286*N(G286))</f>
        <v/>
      </c>
      <c r="N286" s="5" t="n"/>
      <c r="O286" s="5" t="n"/>
      <c r="P286" s="8">
        <f>IF(OR(A286="",N286=""),"",IF(L286&lt;=N286,"ENCOMENDAR","OK"))</f>
        <v/>
      </c>
      <c r="Q286" s="8">
        <f>IF(P286="ENCOMENDAR",MAX(0,N(O286)-L286),"")</f>
        <v/>
      </c>
      <c r="R286" s="9">
        <f>IF(A286="","",N(K286)*N(G286))</f>
        <v/>
      </c>
    </row>
    <row r="287">
      <c r="A287" s="5" t="n"/>
      <c r="B287" s="6" t="n"/>
      <c r="C287" s="5" t="n"/>
      <c r="D287" s="5" t="n"/>
      <c r="E287" s="5" t="n"/>
      <c r="F287" s="5" t="n"/>
      <c r="G287" s="7" t="n"/>
      <c r="H287" s="5" t="n"/>
      <c r="I287" s="8">
        <f>IF(A287="","",SUMIFS(Movimentos!$D:$D,Movimentos!$B:$B,A287,Movimentos!$C:$C,"Entrada"))</f>
        <v/>
      </c>
      <c r="J287" s="8">
        <f>IF(A287="","",SUMIFS(Movimentos!$D:$D,Movimentos!$B:$B,A287,Movimentos!$C:$C,"Saída"))</f>
        <v/>
      </c>
      <c r="K287" s="8">
        <f>IF(A287="","",SUMIFS(Movimentos!$D:$D,Movimentos!$B:$B,A287,Movimentos!$C:$C,"Quebra"))</f>
        <v/>
      </c>
      <c r="L287" s="8">
        <f>IF(A287="","",N(H287)+N(I287)-N(J287)-N(K287))</f>
        <v/>
      </c>
      <c r="M287" s="9">
        <f>IF(A287="","",L287*N(G287))</f>
        <v/>
      </c>
      <c r="N287" s="5" t="n"/>
      <c r="O287" s="5" t="n"/>
      <c r="P287" s="8">
        <f>IF(OR(A287="",N287=""),"",IF(L287&lt;=N287,"ENCOMENDAR","OK"))</f>
        <v/>
      </c>
      <c r="Q287" s="8">
        <f>IF(P287="ENCOMENDAR",MAX(0,N(O287)-L287),"")</f>
        <v/>
      </c>
      <c r="R287" s="9">
        <f>IF(A287="","",N(K287)*N(G287))</f>
        <v/>
      </c>
    </row>
    <row r="288">
      <c r="A288" s="5" t="n"/>
      <c r="B288" s="6" t="n"/>
      <c r="C288" s="5" t="n"/>
      <c r="D288" s="5" t="n"/>
      <c r="E288" s="5" t="n"/>
      <c r="F288" s="5" t="n"/>
      <c r="G288" s="7" t="n"/>
      <c r="H288" s="5" t="n"/>
      <c r="I288" s="8">
        <f>IF(A288="","",SUMIFS(Movimentos!$D:$D,Movimentos!$B:$B,A288,Movimentos!$C:$C,"Entrada"))</f>
        <v/>
      </c>
      <c r="J288" s="8">
        <f>IF(A288="","",SUMIFS(Movimentos!$D:$D,Movimentos!$B:$B,A288,Movimentos!$C:$C,"Saída"))</f>
        <v/>
      </c>
      <c r="K288" s="8">
        <f>IF(A288="","",SUMIFS(Movimentos!$D:$D,Movimentos!$B:$B,A288,Movimentos!$C:$C,"Quebra"))</f>
        <v/>
      </c>
      <c r="L288" s="8">
        <f>IF(A288="","",N(H288)+N(I288)-N(J288)-N(K288))</f>
        <v/>
      </c>
      <c r="M288" s="9">
        <f>IF(A288="","",L288*N(G288))</f>
        <v/>
      </c>
      <c r="N288" s="5" t="n"/>
      <c r="O288" s="5" t="n"/>
      <c r="P288" s="8">
        <f>IF(OR(A288="",N288=""),"",IF(L288&lt;=N288,"ENCOMENDAR","OK"))</f>
        <v/>
      </c>
      <c r="Q288" s="8">
        <f>IF(P288="ENCOMENDAR",MAX(0,N(O288)-L288),"")</f>
        <v/>
      </c>
      <c r="R288" s="9">
        <f>IF(A288="","",N(K288)*N(G288))</f>
        <v/>
      </c>
    </row>
    <row r="289">
      <c r="A289" s="5" t="n"/>
      <c r="B289" s="6" t="n"/>
      <c r="C289" s="5" t="n"/>
      <c r="D289" s="5" t="n"/>
      <c r="E289" s="5" t="n"/>
      <c r="F289" s="5" t="n"/>
      <c r="G289" s="7" t="n"/>
      <c r="H289" s="5" t="n"/>
      <c r="I289" s="8">
        <f>IF(A289="","",SUMIFS(Movimentos!$D:$D,Movimentos!$B:$B,A289,Movimentos!$C:$C,"Entrada"))</f>
        <v/>
      </c>
      <c r="J289" s="8">
        <f>IF(A289="","",SUMIFS(Movimentos!$D:$D,Movimentos!$B:$B,A289,Movimentos!$C:$C,"Saída"))</f>
        <v/>
      </c>
      <c r="K289" s="8">
        <f>IF(A289="","",SUMIFS(Movimentos!$D:$D,Movimentos!$B:$B,A289,Movimentos!$C:$C,"Quebra"))</f>
        <v/>
      </c>
      <c r="L289" s="8">
        <f>IF(A289="","",N(H289)+N(I289)-N(J289)-N(K289))</f>
        <v/>
      </c>
      <c r="M289" s="9">
        <f>IF(A289="","",L289*N(G289))</f>
        <v/>
      </c>
      <c r="N289" s="5" t="n"/>
      <c r="O289" s="5" t="n"/>
      <c r="P289" s="8">
        <f>IF(OR(A289="",N289=""),"",IF(L289&lt;=N289,"ENCOMENDAR","OK"))</f>
        <v/>
      </c>
      <c r="Q289" s="8">
        <f>IF(P289="ENCOMENDAR",MAX(0,N(O289)-L289),"")</f>
        <v/>
      </c>
      <c r="R289" s="9">
        <f>IF(A289="","",N(K289)*N(G289))</f>
        <v/>
      </c>
    </row>
    <row r="290">
      <c r="A290" s="5" t="n"/>
      <c r="B290" s="6" t="n"/>
      <c r="C290" s="5" t="n"/>
      <c r="D290" s="5" t="n"/>
      <c r="E290" s="5" t="n"/>
      <c r="F290" s="5" t="n"/>
      <c r="G290" s="7" t="n"/>
      <c r="H290" s="5" t="n"/>
      <c r="I290" s="8">
        <f>IF(A290="","",SUMIFS(Movimentos!$D:$D,Movimentos!$B:$B,A290,Movimentos!$C:$C,"Entrada"))</f>
        <v/>
      </c>
      <c r="J290" s="8">
        <f>IF(A290="","",SUMIFS(Movimentos!$D:$D,Movimentos!$B:$B,A290,Movimentos!$C:$C,"Saída"))</f>
        <v/>
      </c>
      <c r="K290" s="8">
        <f>IF(A290="","",SUMIFS(Movimentos!$D:$D,Movimentos!$B:$B,A290,Movimentos!$C:$C,"Quebra"))</f>
        <v/>
      </c>
      <c r="L290" s="8">
        <f>IF(A290="","",N(H290)+N(I290)-N(J290)-N(K290))</f>
        <v/>
      </c>
      <c r="M290" s="9">
        <f>IF(A290="","",L290*N(G290))</f>
        <v/>
      </c>
      <c r="N290" s="5" t="n"/>
      <c r="O290" s="5" t="n"/>
      <c r="P290" s="8">
        <f>IF(OR(A290="",N290=""),"",IF(L290&lt;=N290,"ENCOMENDAR","OK"))</f>
        <v/>
      </c>
      <c r="Q290" s="8">
        <f>IF(P290="ENCOMENDAR",MAX(0,N(O290)-L290),"")</f>
        <v/>
      </c>
      <c r="R290" s="9">
        <f>IF(A290="","",N(K290)*N(G290))</f>
        <v/>
      </c>
    </row>
    <row r="291">
      <c r="A291" s="5" t="n"/>
      <c r="B291" s="6" t="n"/>
      <c r="C291" s="5" t="n"/>
      <c r="D291" s="5" t="n"/>
      <c r="E291" s="5" t="n"/>
      <c r="F291" s="5" t="n"/>
      <c r="G291" s="7" t="n"/>
      <c r="H291" s="5" t="n"/>
      <c r="I291" s="8">
        <f>IF(A291="","",SUMIFS(Movimentos!$D:$D,Movimentos!$B:$B,A291,Movimentos!$C:$C,"Entrada"))</f>
        <v/>
      </c>
      <c r="J291" s="8">
        <f>IF(A291="","",SUMIFS(Movimentos!$D:$D,Movimentos!$B:$B,A291,Movimentos!$C:$C,"Saída"))</f>
        <v/>
      </c>
      <c r="K291" s="8">
        <f>IF(A291="","",SUMIFS(Movimentos!$D:$D,Movimentos!$B:$B,A291,Movimentos!$C:$C,"Quebra"))</f>
        <v/>
      </c>
      <c r="L291" s="8">
        <f>IF(A291="","",N(H291)+N(I291)-N(J291)-N(K291))</f>
        <v/>
      </c>
      <c r="M291" s="9">
        <f>IF(A291="","",L291*N(G291))</f>
        <v/>
      </c>
      <c r="N291" s="5" t="n"/>
      <c r="O291" s="5" t="n"/>
      <c r="P291" s="8">
        <f>IF(OR(A291="",N291=""),"",IF(L291&lt;=N291,"ENCOMENDAR","OK"))</f>
        <v/>
      </c>
      <c r="Q291" s="8">
        <f>IF(P291="ENCOMENDAR",MAX(0,N(O291)-L291),"")</f>
        <v/>
      </c>
      <c r="R291" s="9">
        <f>IF(A291="","",N(K291)*N(G291))</f>
        <v/>
      </c>
    </row>
    <row r="292">
      <c r="A292" s="5" t="n"/>
      <c r="B292" s="6" t="n"/>
      <c r="C292" s="5" t="n"/>
      <c r="D292" s="5" t="n"/>
      <c r="E292" s="5" t="n"/>
      <c r="F292" s="5" t="n"/>
      <c r="G292" s="7" t="n"/>
      <c r="H292" s="5" t="n"/>
      <c r="I292" s="8">
        <f>IF(A292="","",SUMIFS(Movimentos!$D:$D,Movimentos!$B:$B,A292,Movimentos!$C:$C,"Entrada"))</f>
        <v/>
      </c>
      <c r="J292" s="8">
        <f>IF(A292="","",SUMIFS(Movimentos!$D:$D,Movimentos!$B:$B,A292,Movimentos!$C:$C,"Saída"))</f>
        <v/>
      </c>
      <c r="K292" s="8">
        <f>IF(A292="","",SUMIFS(Movimentos!$D:$D,Movimentos!$B:$B,A292,Movimentos!$C:$C,"Quebra"))</f>
        <v/>
      </c>
      <c r="L292" s="8">
        <f>IF(A292="","",N(H292)+N(I292)-N(J292)-N(K292))</f>
        <v/>
      </c>
      <c r="M292" s="9">
        <f>IF(A292="","",L292*N(G292))</f>
        <v/>
      </c>
      <c r="N292" s="5" t="n"/>
      <c r="O292" s="5" t="n"/>
      <c r="P292" s="8">
        <f>IF(OR(A292="",N292=""),"",IF(L292&lt;=N292,"ENCOMENDAR","OK"))</f>
        <v/>
      </c>
      <c r="Q292" s="8">
        <f>IF(P292="ENCOMENDAR",MAX(0,N(O292)-L292),"")</f>
        <v/>
      </c>
      <c r="R292" s="9">
        <f>IF(A292="","",N(K292)*N(G292))</f>
        <v/>
      </c>
    </row>
    <row r="293">
      <c r="A293" s="5" t="n"/>
      <c r="B293" s="6" t="n"/>
      <c r="C293" s="5" t="n"/>
      <c r="D293" s="5" t="n"/>
      <c r="E293" s="5" t="n"/>
      <c r="F293" s="5" t="n"/>
      <c r="G293" s="7" t="n"/>
      <c r="H293" s="5" t="n"/>
      <c r="I293" s="8">
        <f>IF(A293="","",SUMIFS(Movimentos!$D:$D,Movimentos!$B:$B,A293,Movimentos!$C:$C,"Entrada"))</f>
        <v/>
      </c>
      <c r="J293" s="8">
        <f>IF(A293="","",SUMIFS(Movimentos!$D:$D,Movimentos!$B:$B,A293,Movimentos!$C:$C,"Saída"))</f>
        <v/>
      </c>
      <c r="K293" s="8">
        <f>IF(A293="","",SUMIFS(Movimentos!$D:$D,Movimentos!$B:$B,A293,Movimentos!$C:$C,"Quebra"))</f>
        <v/>
      </c>
      <c r="L293" s="8">
        <f>IF(A293="","",N(H293)+N(I293)-N(J293)-N(K293))</f>
        <v/>
      </c>
      <c r="M293" s="9">
        <f>IF(A293="","",L293*N(G293))</f>
        <v/>
      </c>
      <c r="N293" s="5" t="n"/>
      <c r="O293" s="5" t="n"/>
      <c r="P293" s="8">
        <f>IF(OR(A293="",N293=""),"",IF(L293&lt;=N293,"ENCOMENDAR","OK"))</f>
        <v/>
      </c>
      <c r="Q293" s="8">
        <f>IF(P293="ENCOMENDAR",MAX(0,N(O293)-L293),"")</f>
        <v/>
      </c>
      <c r="R293" s="9">
        <f>IF(A293="","",N(K293)*N(G293))</f>
        <v/>
      </c>
    </row>
    <row r="294">
      <c r="A294" s="5" t="n"/>
      <c r="B294" s="6" t="n"/>
      <c r="C294" s="5" t="n"/>
      <c r="D294" s="5" t="n"/>
      <c r="E294" s="5" t="n"/>
      <c r="F294" s="5" t="n"/>
      <c r="G294" s="7" t="n"/>
      <c r="H294" s="5" t="n"/>
      <c r="I294" s="8">
        <f>IF(A294="","",SUMIFS(Movimentos!$D:$D,Movimentos!$B:$B,A294,Movimentos!$C:$C,"Entrada"))</f>
        <v/>
      </c>
      <c r="J294" s="8">
        <f>IF(A294="","",SUMIFS(Movimentos!$D:$D,Movimentos!$B:$B,A294,Movimentos!$C:$C,"Saída"))</f>
        <v/>
      </c>
      <c r="K294" s="8">
        <f>IF(A294="","",SUMIFS(Movimentos!$D:$D,Movimentos!$B:$B,A294,Movimentos!$C:$C,"Quebra"))</f>
        <v/>
      </c>
      <c r="L294" s="8">
        <f>IF(A294="","",N(H294)+N(I294)-N(J294)-N(K294))</f>
        <v/>
      </c>
      <c r="M294" s="9">
        <f>IF(A294="","",L294*N(G294))</f>
        <v/>
      </c>
      <c r="N294" s="5" t="n"/>
      <c r="O294" s="5" t="n"/>
      <c r="P294" s="8">
        <f>IF(OR(A294="",N294=""),"",IF(L294&lt;=N294,"ENCOMENDAR","OK"))</f>
        <v/>
      </c>
      <c r="Q294" s="8">
        <f>IF(P294="ENCOMENDAR",MAX(0,N(O294)-L294),"")</f>
        <v/>
      </c>
      <c r="R294" s="9">
        <f>IF(A294="","",N(K294)*N(G294))</f>
        <v/>
      </c>
    </row>
    <row r="295">
      <c r="A295" s="5" t="n"/>
      <c r="B295" s="6" t="n"/>
      <c r="C295" s="5" t="n"/>
      <c r="D295" s="5" t="n"/>
      <c r="E295" s="5" t="n"/>
      <c r="F295" s="5" t="n"/>
      <c r="G295" s="7" t="n"/>
      <c r="H295" s="5" t="n"/>
      <c r="I295" s="8">
        <f>IF(A295="","",SUMIFS(Movimentos!$D:$D,Movimentos!$B:$B,A295,Movimentos!$C:$C,"Entrada"))</f>
        <v/>
      </c>
      <c r="J295" s="8">
        <f>IF(A295="","",SUMIFS(Movimentos!$D:$D,Movimentos!$B:$B,A295,Movimentos!$C:$C,"Saída"))</f>
        <v/>
      </c>
      <c r="K295" s="8">
        <f>IF(A295="","",SUMIFS(Movimentos!$D:$D,Movimentos!$B:$B,A295,Movimentos!$C:$C,"Quebra"))</f>
        <v/>
      </c>
      <c r="L295" s="8">
        <f>IF(A295="","",N(H295)+N(I295)-N(J295)-N(K295))</f>
        <v/>
      </c>
      <c r="M295" s="9">
        <f>IF(A295="","",L295*N(G295))</f>
        <v/>
      </c>
      <c r="N295" s="5" t="n"/>
      <c r="O295" s="5" t="n"/>
      <c r="P295" s="8">
        <f>IF(OR(A295="",N295=""),"",IF(L295&lt;=N295,"ENCOMENDAR","OK"))</f>
        <v/>
      </c>
      <c r="Q295" s="8">
        <f>IF(P295="ENCOMENDAR",MAX(0,N(O295)-L295),"")</f>
        <v/>
      </c>
      <c r="R295" s="9">
        <f>IF(A295="","",N(K295)*N(G295))</f>
        <v/>
      </c>
    </row>
    <row r="296">
      <c r="A296" s="5" t="n"/>
      <c r="B296" s="6" t="n"/>
      <c r="C296" s="5" t="n"/>
      <c r="D296" s="5" t="n"/>
      <c r="E296" s="5" t="n"/>
      <c r="F296" s="5" t="n"/>
      <c r="G296" s="7" t="n"/>
      <c r="H296" s="5" t="n"/>
      <c r="I296" s="8">
        <f>IF(A296="","",SUMIFS(Movimentos!$D:$D,Movimentos!$B:$B,A296,Movimentos!$C:$C,"Entrada"))</f>
        <v/>
      </c>
      <c r="J296" s="8">
        <f>IF(A296="","",SUMIFS(Movimentos!$D:$D,Movimentos!$B:$B,A296,Movimentos!$C:$C,"Saída"))</f>
        <v/>
      </c>
      <c r="K296" s="8">
        <f>IF(A296="","",SUMIFS(Movimentos!$D:$D,Movimentos!$B:$B,A296,Movimentos!$C:$C,"Quebra"))</f>
        <v/>
      </c>
      <c r="L296" s="8">
        <f>IF(A296="","",N(H296)+N(I296)-N(J296)-N(K296))</f>
        <v/>
      </c>
      <c r="M296" s="9">
        <f>IF(A296="","",L296*N(G296))</f>
        <v/>
      </c>
      <c r="N296" s="5" t="n"/>
      <c r="O296" s="5" t="n"/>
      <c r="P296" s="8">
        <f>IF(OR(A296="",N296=""),"",IF(L296&lt;=N296,"ENCOMENDAR","OK"))</f>
        <v/>
      </c>
      <c r="Q296" s="8">
        <f>IF(P296="ENCOMENDAR",MAX(0,N(O296)-L296),"")</f>
        <v/>
      </c>
      <c r="R296" s="9">
        <f>IF(A296="","",N(K296)*N(G296))</f>
        <v/>
      </c>
    </row>
    <row r="297">
      <c r="A297" s="5" t="n"/>
      <c r="B297" s="6" t="n"/>
      <c r="C297" s="5" t="n"/>
      <c r="D297" s="5" t="n"/>
      <c r="E297" s="5" t="n"/>
      <c r="F297" s="5" t="n"/>
      <c r="G297" s="7" t="n"/>
      <c r="H297" s="5" t="n"/>
      <c r="I297" s="8">
        <f>IF(A297="","",SUMIFS(Movimentos!$D:$D,Movimentos!$B:$B,A297,Movimentos!$C:$C,"Entrada"))</f>
        <v/>
      </c>
      <c r="J297" s="8">
        <f>IF(A297="","",SUMIFS(Movimentos!$D:$D,Movimentos!$B:$B,A297,Movimentos!$C:$C,"Saída"))</f>
        <v/>
      </c>
      <c r="K297" s="8">
        <f>IF(A297="","",SUMIFS(Movimentos!$D:$D,Movimentos!$B:$B,A297,Movimentos!$C:$C,"Quebra"))</f>
        <v/>
      </c>
      <c r="L297" s="8">
        <f>IF(A297="","",N(H297)+N(I297)-N(J297)-N(K297))</f>
        <v/>
      </c>
      <c r="M297" s="9">
        <f>IF(A297="","",L297*N(G297))</f>
        <v/>
      </c>
      <c r="N297" s="5" t="n"/>
      <c r="O297" s="5" t="n"/>
      <c r="P297" s="8">
        <f>IF(OR(A297="",N297=""),"",IF(L297&lt;=N297,"ENCOMENDAR","OK"))</f>
        <v/>
      </c>
      <c r="Q297" s="8">
        <f>IF(P297="ENCOMENDAR",MAX(0,N(O297)-L297),"")</f>
        <v/>
      </c>
      <c r="R297" s="9">
        <f>IF(A297="","",N(K297)*N(G297))</f>
        <v/>
      </c>
    </row>
    <row r="298">
      <c r="A298" s="5" t="n"/>
      <c r="B298" s="6" t="n"/>
      <c r="C298" s="5" t="n"/>
      <c r="D298" s="5" t="n"/>
      <c r="E298" s="5" t="n"/>
      <c r="F298" s="5" t="n"/>
      <c r="G298" s="7" t="n"/>
      <c r="H298" s="5" t="n"/>
      <c r="I298" s="8">
        <f>IF(A298="","",SUMIFS(Movimentos!$D:$D,Movimentos!$B:$B,A298,Movimentos!$C:$C,"Entrada"))</f>
        <v/>
      </c>
      <c r="J298" s="8">
        <f>IF(A298="","",SUMIFS(Movimentos!$D:$D,Movimentos!$B:$B,A298,Movimentos!$C:$C,"Saída"))</f>
        <v/>
      </c>
      <c r="K298" s="8">
        <f>IF(A298="","",SUMIFS(Movimentos!$D:$D,Movimentos!$B:$B,A298,Movimentos!$C:$C,"Quebra"))</f>
        <v/>
      </c>
      <c r="L298" s="8">
        <f>IF(A298="","",N(H298)+N(I298)-N(J298)-N(K298))</f>
        <v/>
      </c>
      <c r="M298" s="9">
        <f>IF(A298="","",L298*N(G298))</f>
        <v/>
      </c>
      <c r="N298" s="5" t="n"/>
      <c r="O298" s="5" t="n"/>
      <c r="P298" s="8">
        <f>IF(OR(A298="",N298=""),"",IF(L298&lt;=N298,"ENCOMENDAR","OK"))</f>
        <v/>
      </c>
      <c r="Q298" s="8">
        <f>IF(P298="ENCOMENDAR",MAX(0,N(O298)-L298),"")</f>
        <v/>
      </c>
      <c r="R298" s="9">
        <f>IF(A298="","",N(K298)*N(G298))</f>
        <v/>
      </c>
    </row>
    <row r="299">
      <c r="A299" s="5" t="n"/>
      <c r="B299" s="6" t="n"/>
      <c r="C299" s="5" t="n"/>
      <c r="D299" s="5" t="n"/>
      <c r="E299" s="5" t="n"/>
      <c r="F299" s="5" t="n"/>
      <c r="G299" s="7" t="n"/>
      <c r="H299" s="5" t="n"/>
      <c r="I299" s="8">
        <f>IF(A299="","",SUMIFS(Movimentos!$D:$D,Movimentos!$B:$B,A299,Movimentos!$C:$C,"Entrada"))</f>
        <v/>
      </c>
      <c r="J299" s="8">
        <f>IF(A299="","",SUMIFS(Movimentos!$D:$D,Movimentos!$B:$B,A299,Movimentos!$C:$C,"Saída"))</f>
        <v/>
      </c>
      <c r="K299" s="8">
        <f>IF(A299="","",SUMIFS(Movimentos!$D:$D,Movimentos!$B:$B,A299,Movimentos!$C:$C,"Quebra"))</f>
        <v/>
      </c>
      <c r="L299" s="8">
        <f>IF(A299="","",N(H299)+N(I299)-N(J299)-N(K299))</f>
        <v/>
      </c>
      <c r="M299" s="9">
        <f>IF(A299="","",L299*N(G299))</f>
        <v/>
      </c>
      <c r="N299" s="5" t="n"/>
      <c r="O299" s="5" t="n"/>
      <c r="P299" s="8">
        <f>IF(OR(A299="",N299=""),"",IF(L299&lt;=N299,"ENCOMENDAR","OK"))</f>
        <v/>
      </c>
      <c r="Q299" s="8">
        <f>IF(P299="ENCOMENDAR",MAX(0,N(O299)-L299),"")</f>
        <v/>
      </c>
      <c r="R299" s="9">
        <f>IF(A299="","",N(K299)*N(G299))</f>
        <v/>
      </c>
    </row>
    <row r="300">
      <c r="A300" s="5" t="n"/>
      <c r="B300" s="6" t="n"/>
      <c r="C300" s="5" t="n"/>
      <c r="D300" s="5" t="n"/>
      <c r="E300" s="5" t="n"/>
      <c r="F300" s="5" t="n"/>
      <c r="G300" s="7" t="n"/>
      <c r="H300" s="5" t="n"/>
      <c r="I300" s="8">
        <f>IF(A300="","",SUMIFS(Movimentos!$D:$D,Movimentos!$B:$B,A300,Movimentos!$C:$C,"Entrada"))</f>
        <v/>
      </c>
      <c r="J300" s="8">
        <f>IF(A300="","",SUMIFS(Movimentos!$D:$D,Movimentos!$B:$B,A300,Movimentos!$C:$C,"Saída"))</f>
        <v/>
      </c>
      <c r="K300" s="8">
        <f>IF(A300="","",SUMIFS(Movimentos!$D:$D,Movimentos!$B:$B,A300,Movimentos!$C:$C,"Quebra"))</f>
        <v/>
      </c>
      <c r="L300" s="8">
        <f>IF(A300="","",N(H300)+N(I300)-N(J300)-N(K300))</f>
        <v/>
      </c>
      <c r="M300" s="9">
        <f>IF(A300="","",L300*N(G300))</f>
        <v/>
      </c>
      <c r="N300" s="5" t="n"/>
      <c r="O300" s="5" t="n"/>
      <c r="P300" s="8">
        <f>IF(OR(A300="",N300=""),"",IF(L300&lt;=N300,"ENCOMENDAR","OK"))</f>
        <v/>
      </c>
      <c r="Q300" s="8">
        <f>IF(P300="ENCOMENDAR",MAX(0,N(O300)-L300),"")</f>
        <v/>
      </c>
      <c r="R300" s="9">
        <f>IF(A300="","",N(K300)*N(G300))</f>
        <v/>
      </c>
    </row>
    <row r="301">
      <c r="A301" s="5" t="n"/>
      <c r="B301" s="6" t="n"/>
      <c r="C301" s="5" t="n"/>
      <c r="D301" s="5" t="n"/>
      <c r="E301" s="5" t="n"/>
      <c r="F301" s="5" t="n"/>
      <c r="G301" s="7" t="n"/>
      <c r="H301" s="5" t="n"/>
      <c r="I301" s="8">
        <f>IF(A301="","",SUMIFS(Movimentos!$D:$D,Movimentos!$B:$B,A301,Movimentos!$C:$C,"Entrada"))</f>
        <v/>
      </c>
      <c r="J301" s="8">
        <f>IF(A301="","",SUMIFS(Movimentos!$D:$D,Movimentos!$B:$B,A301,Movimentos!$C:$C,"Saída"))</f>
        <v/>
      </c>
      <c r="K301" s="8">
        <f>IF(A301="","",SUMIFS(Movimentos!$D:$D,Movimentos!$B:$B,A301,Movimentos!$C:$C,"Quebra"))</f>
        <v/>
      </c>
      <c r="L301" s="8">
        <f>IF(A301="","",N(H301)+N(I301)-N(J301)-N(K301))</f>
        <v/>
      </c>
      <c r="M301" s="9">
        <f>IF(A301="","",L301*N(G301))</f>
        <v/>
      </c>
      <c r="N301" s="5" t="n"/>
      <c r="O301" s="5" t="n"/>
      <c r="P301" s="8">
        <f>IF(OR(A301="",N301=""),"",IF(L301&lt;=N301,"ENCOMENDAR","OK"))</f>
        <v/>
      </c>
      <c r="Q301" s="8">
        <f>IF(P301="ENCOMENDAR",MAX(0,N(O301)-L301),"")</f>
        <v/>
      </c>
      <c r="R301" s="9">
        <f>IF(A301="","",N(K301)*N(G301))</f>
        <v/>
      </c>
    </row>
  </sheetData>
  <autoFilter ref="A1:R301"/>
  <conditionalFormatting sqref="P2:P301">
    <cfRule type="cellIs" priority="1" operator="equal" dxfId="0">
      <formula>"ENCOMENDAR"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1" customWidth="1" min="4" max="4"/>
    <col width="26" customWidth="1" min="5" max="5"/>
    <col width="34" customWidth="1" min="6" max="6"/>
  </cols>
  <sheetData>
    <row r="1" ht="32" customHeight="1">
      <c r="A1" s="4" t="inlineStr">
        <is>
          <t>Data</t>
        </is>
      </c>
      <c r="B1" s="4" t="inlineStr">
        <is>
          <t>Referência</t>
        </is>
      </c>
      <c r="C1" s="4" t="inlineStr">
        <is>
          <t>Tipo</t>
        </is>
      </c>
      <c r="D1" s="4" t="inlineStr">
        <is>
          <t>Quantidade</t>
        </is>
      </c>
      <c r="E1" s="4" t="inlineStr">
        <is>
          <t>Documento (fatura, guia…)</t>
        </is>
      </c>
      <c r="F1" s="4" t="inlineStr">
        <is>
          <t>Observações</t>
        </is>
      </c>
    </row>
    <row r="2">
      <c r="A2" s="10" t="n">
        <v>46296</v>
      </c>
      <c r="B2" t="inlineStr">
        <is>
          <t>A001</t>
        </is>
      </c>
      <c r="C2" t="inlineStr">
        <is>
          <t>Entrada</t>
        </is>
      </c>
      <c r="D2" t="n">
        <v>24</v>
      </c>
      <c r="E2" t="inlineStr">
        <is>
          <t>Fatura FT 2026/118</t>
        </is>
      </c>
      <c r="F2" t="inlineStr"/>
    </row>
    <row r="3">
      <c r="A3" s="10" t="n">
        <v>46298</v>
      </c>
      <c r="B3" t="inlineStr">
        <is>
          <t>A001</t>
        </is>
      </c>
      <c r="C3" t="inlineStr">
        <is>
          <t>Saída</t>
        </is>
      </c>
      <c r="D3" t="n">
        <v>30</v>
      </c>
      <c r="E3" t="inlineStr"/>
      <c r="F3" t="inlineStr">
        <is>
          <t>Consumo da sala</t>
        </is>
      </c>
    </row>
    <row r="4">
      <c r="A4" s="10" t="n">
        <v>46298</v>
      </c>
      <c r="B4" t="inlineStr">
        <is>
          <t>A003</t>
        </is>
      </c>
      <c r="C4" t="inlineStr">
        <is>
          <t>Quebra</t>
        </is>
      </c>
      <c r="D4" t="n">
        <v>1</v>
      </c>
      <c r="E4" t="inlineStr"/>
      <c r="F4" t="inlineStr">
        <is>
          <t>Garrafa partida</t>
        </is>
      </c>
    </row>
    <row r="5">
      <c r="A5" s="10" t="n">
        <v>46299</v>
      </c>
      <c r="B5" t="inlineStr">
        <is>
          <t>A002</t>
        </is>
      </c>
      <c r="C5" t="inlineStr">
        <is>
          <t>Saída</t>
        </is>
      </c>
      <c r="D5" t="n">
        <v>2</v>
      </c>
      <c r="E5" t="inlineStr"/>
      <c r="F5" t="inlineStr">
        <is>
          <t>Bar</t>
        </is>
      </c>
    </row>
    <row r="6">
      <c r="A6" s="10" t="n"/>
    </row>
    <row r="7">
      <c r="A7" s="10" t="n"/>
    </row>
    <row r="8">
      <c r="A8" s="10" t="n"/>
    </row>
    <row r="9">
      <c r="A9" s="10" t="n"/>
    </row>
    <row r="10">
      <c r="A10" s="10" t="n"/>
    </row>
    <row r="11">
      <c r="A11" s="10" t="n"/>
    </row>
    <row r="12">
      <c r="A12" s="10" t="n"/>
    </row>
    <row r="13">
      <c r="A13" s="10" t="n"/>
    </row>
    <row r="14">
      <c r="A14" s="10" t="n"/>
    </row>
    <row r="15">
      <c r="A15" s="10" t="n"/>
    </row>
    <row r="16">
      <c r="A16" s="10" t="n"/>
    </row>
    <row r="17">
      <c r="A17" s="10" t="n"/>
    </row>
    <row r="18">
      <c r="A18" s="10" t="n"/>
    </row>
    <row r="19">
      <c r="A19" s="10" t="n"/>
    </row>
    <row r="20">
      <c r="A20" s="10" t="n"/>
    </row>
    <row r="21">
      <c r="A21" s="10" t="n"/>
    </row>
    <row r="22">
      <c r="A22" s="10" t="n"/>
    </row>
    <row r="23">
      <c r="A23" s="10" t="n"/>
    </row>
    <row r="24">
      <c r="A24" s="10" t="n"/>
    </row>
    <row r="25">
      <c r="A25" s="10" t="n"/>
    </row>
    <row r="26">
      <c r="A26" s="10" t="n"/>
    </row>
    <row r="27">
      <c r="A27" s="10" t="n"/>
    </row>
    <row r="28">
      <c r="A28" s="10" t="n"/>
    </row>
    <row r="29">
      <c r="A29" s="10" t="n"/>
    </row>
    <row r="30">
      <c r="A30" s="10" t="n"/>
    </row>
    <row r="31">
      <c r="A31" s="10" t="n"/>
    </row>
    <row r="32">
      <c r="A32" s="10" t="n"/>
    </row>
    <row r="33">
      <c r="A33" s="10" t="n"/>
    </row>
    <row r="34">
      <c r="A34" s="10" t="n"/>
    </row>
    <row r="35">
      <c r="A35" s="10" t="n"/>
    </row>
    <row r="36">
      <c r="A36" s="10" t="n"/>
    </row>
    <row r="37">
      <c r="A37" s="10" t="n"/>
    </row>
    <row r="38">
      <c r="A38" s="10" t="n"/>
    </row>
    <row r="39">
      <c r="A39" s="10" t="n"/>
    </row>
    <row r="40">
      <c r="A40" s="10" t="n"/>
    </row>
    <row r="41">
      <c r="A41" s="10" t="n"/>
    </row>
    <row r="42">
      <c r="A42" s="10" t="n"/>
    </row>
    <row r="43">
      <c r="A43" s="10" t="n"/>
    </row>
    <row r="44">
      <c r="A44" s="10" t="n"/>
    </row>
    <row r="45">
      <c r="A45" s="10" t="n"/>
    </row>
    <row r="46">
      <c r="A46" s="10" t="n"/>
    </row>
    <row r="47">
      <c r="A47" s="10" t="n"/>
    </row>
    <row r="48">
      <c r="A48" s="10" t="n"/>
    </row>
    <row r="49">
      <c r="A49" s="10" t="n"/>
    </row>
    <row r="50">
      <c r="A50" s="10" t="n"/>
    </row>
    <row r="51">
      <c r="A51" s="10" t="n"/>
    </row>
    <row r="52">
      <c r="A52" s="10" t="n"/>
    </row>
    <row r="53">
      <c r="A53" s="10" t="n"/>
    </row>
    <row r="54">
      <c r="A54" s="10" t="n"/>
    </row>
    <row r="55">
      <c r="A55" s="10" t="n"/>
    </row>
    <row r="56">
      <c r="A56" s="10" t="n"/>
    </row>
    <row r="57">
      <c r="A57" s="10" t="n"/>
    </row>
    <row r="58">
      <c r="A58" s="10" t="n"/>
    </row>
    <row r="59">
      <c r="A59" s="10" t="n"/>
    </row>
    <row r="60">
      <c r="A60" s="10" t="n"/>
    </row>
    <row r="61">
      <c r="A61" s="10" t="n"/>
    </row>
    <row r="62">
      <c r="A62" s="10" t="n"/>
    </row>
    <row r="63">
      <c r="A63" s="10" t="n"/>
    </row>
    <row r="64">
      <c r="A64" s="10" t="n"/>
    </row>
    <row r="65">
      <c r="A65" s="10" t="n"/>
    </row>
    <row r="66">
      <c r="A66" s="10" t="n"/>
    </row>
    <row r="67">
      <c r="A67" s="10" t="n"/>
    </row>
    <row r="68">
      <c r="A68" s="10" t="n"/>
    </row>
    <row r="69">
      <c r="A69" s="10" t="n"/>
    </row>
    <row r="70">
      <c r="A70" s="10" t="n"/>
    </row>
    <row r="71">
      <c r="A71" s="10" t="n"/>
    </row>
    <row r="72">
      <c r="A72" s="10" t="n"/>
    </row>
    <row r="73">
      <c r="A73" s="10" t="n"/>
    </row>
    <row r="74">
      <c r="A74" s="10" t="n"/>
    </row>
    <row r="75">
      <c r="A75" s="10" t="n"/>
    </row>
    <row r="76">
      <c r="A76" s="10" t="n"/>
    </row>
    <row r="77">
      <c r="A77" s="10" t="n"/>
    </row>
    <row r="78">
      <c r="A78" s="10" t="n"/>
    </row>
    <row r="79">
      <c r="A79" s="10" t="n"/>
    </row>
    <row r="80">
      <c r="A80" s="10" t="n"/>
    </row>
    <row r="81">
      <c r="A81" s="10" t="n"/>
    </row>
    <row r="82">
      <c r="A82" s="10" t="n"/>
    </row>
    <row r="83">
      <c r="A83" s="10" t="n"/>
    </row>
    <row r="84">
      <c r="A84" s="10" t="n"/>
    </row>
    <row r="85">
      <c r="A85" s="10" t="n"/>
    </row>
    <row r="86">
      <c r="A86" s="10" t="n"/>
    </row>
    <row r="87">
      <c r="A87" s="10" t="n"/>
    </row>
    <row r="88">
      <c r="A88" s="10" t="n"/>
    </row>
    <row r="89">
      <c r="A89" s="10" t="n"/>
    </row>
    <row r="90">
      <c r="A90" s="10" t="n"/>
    </row>
    <row r="91">
      <c r="A91" s="10" t="n"/>
    </row>
    <row r="92">
      <c r="A92" s="10" t="n"/>
    </row>
    <row r="93">
      <c r="A93" s="10" t="n"/>
    </row>
    <row r="94">
      <c r="A94" s="10" t="n"/>
    </row>
    <row r="95">
      <c r="A95" s="10" t="n"/>
    </row>
    <row r="96">
      <c r="A96" s="10" t="n"/>
    </row>
    <row r="97">
      <c r="A97" s="10" t="n"/>
    </row>
    <row r="98">
      <c r="A98" s="10" t="n"/>
    </row>
    <row r="99">
      <c r="A99" s="10" t="n"/>
    </row>
    <row r="100">
      <c r="A100" s="10" t="n"/>
    </row>
    <row r="101">
      <c r="A101" s="10" t="n"/>
    </row>
    <row r="102">
      <c r="A102" s="10" t="n"/>
    </row>
    <row r="103">
      <c r="A103" s="10" t="n"/>
    </row>
    <row r="104">
      <c r="A104" s="10" t="n"/>
    </row>
    <row r="105">
      <c r="A105" s="10" t="n"/>
    </row>
    <row r="106">
      <c r="A106" s="10" t="n"/>
    </row>
    <row r="107">
      <c r="A107" s="10" t="n"/>
    </row>
    <row r="108">
      <c r="A108" s="10" t="n"/>
    </row>
    <row r="109">
      <c r="A109" s="10" t="n"/>
    </row>
    <row r="110">
      <c r="A110" s="10" t="n"/>
    </row>
    <row r="111">
      <c r="A111" s="10" t="n"/>
    </row>
    <row r="112">
      <c r="A112" s="10" t="n"/>
    </row>
    <row r="113">
      <c r="A113" s="10" t="n"/>
    </row>
    <row r="114">
      <c r="A114" s="10" t="n"/>
    </row>
    <row r="115">
      <c r="A115" s="10" t="n"/>
    </row>
    <row r="116">
      <c r="A116" s="10" t="n"/>
    </row>
    <row r="117">
      <c r="A117" s="10" t="n"/>
    </row>
    <row r="118">
      <c r="A118" s="10" t="n"/>
    </row>
    <row r="119">
      <c r="A119" s="10" t="n"/>
    </row>
    <row r="120">
      <c r="A120" s="10" t="n"/>
    </row>
    <row r="121">
      <c r="A121" s="10" t="n"/>
    </row>
    <row r="122">
      <c r="A122" s="10" t="n"/>
    </row>
    <row r="123">
      <c r="A123" s="10" t="n"/>
    </row>
    <row r="124">
      <c r="A124" s="10" t="n"/>
    </row>
    <row r="125">
      <c r="A125" s="10" t="n"/>
    </row>
    <row r="126">
      <c r="A126" s="10" t="n"/>
    </row>
    <row r="127">
      <c r="A127" s="10" t="n"/>
    </row>
    <row r="128">
      <c r="A128" s="10" t="n"/>
    </row>
    <row r="129">
      <c r="A129" s="10" t="n"/>
    </row>
    <row r="130">
      <c r="A130" s="10" t="n"/>
    </row>
    <row r="131">
      <c r="A131" s="10" t="n"/>
    </row>
    <row r="132">
      <c r="A132" s="10" t="n"/>
    </row>
    <row r="133">
      <c r="A133" s="10" t="n"/>
    </row>
    <row r="134">
      <c r="A134" s="10" t="n"/>
    </row>
    <row r="135">
      <c r="A135" s="10" t="n"/>
    </row>
    <row r="136">
      <c r="A136" s="10" t="n"/>
    </row>
    <row r="137">
      <c r="A137" s="10" t="n"/>
    </row>
    <row r="138">
      <c r="A138" s="10" t="n"/>
    </row>
    <row r="139">
      <c r="A139" s="10" t="n"/>
    </row>
    <row r="140">
      <c r="A140" s="10" t="n"/>
    </row>
    <row r="141">
      <c r="A141" s="10" t="n"/>
    </row>
    <row r="142">
      <c r="A142" s="10" t="n"/>
    </row>
    <row r="143">
      <c r="A143" s="10" t="n"/>
    </row>
    <row r="144">
      <c r="A144" s="10" t="n"/>
    </row>
    <row r="145">
      <c r="A145" s="10" t="n"/>
    </row>
    <row r="146">
      <c r="A146" s="10" t="n"/>
    </row>
    <row r="147">
      <c r="A147" s="10" t="n"/>
    </row>
    <row r="148">
      <c r="A148" s="10" t="n"/>
    </row>
    <row r="149">
      <c r="A149" s="10" t="n"/>
    </row>
    <row r="150">
      <c r="A150" s="10" t="n"/>
    </row>
    <row r="151">
      <c r="A151" s="10" t="n"/>
    </row>
    <row r="152">
      <c r="A152" s="10" t="n"/>
    </row>
    <row r="153">
      <c r="A153" s="10" t="n"/>
    </row>
    <row r="154">
      <c r="A154" s="10" t="n"/>
    </row>
    <row r="155">
      <c r="A155" s="10" t="n"/>
    </row>
    <row r="156">
      <c r="A156" s="10" t="n"/>
    </row>
    <row r="157">
      <c r="A157" s="10" t="n"/>
    </row>
    <row r="158">
      <c r="A158" s="10" t="n"/>
    </row>
    <row r="159">
      <c r="A159" s="10" t="n"/>
    </row>
    <row r="160">
      <c r="A160" s="10" t="n"/>
    </row>
    <row r="161">
      <c r="A161" s="10" t="n"/>
    </row>
    <row r="162">
      <c r="A162" s="10" t="n"/>
    </row>
    <row r="163">
      <c r="A163" s="10" t="n"/>
    </row>
    <row r="164">
      <c r="A164" s="10" t="n"/>
    </row>
    <row r="165">
      <c r="A165" s="10" t="n"/>
    </row>
    <row r="166">
      <c r="A166" s="10" t="n"/>
    </row>
    <row r="167">
      <c r="A167" s="10" t="n"/>
    </row>
    <row r="168">
      <c r="A168" s="10" t="n"/>
    </row>
    <row r="169">
      <c r="A169" s="10" t="n"/>
    </row>
    <row r="170">
      <c r="A170" s="10" t="n"/>
    </row>
    <row r="171">
      <c r="A171" s="10" t="n"/>
    </row>
    <row r="172">
      <c r="A172" s="10" t="n"/>
    </row>
    <row r="173">
      <c r="A173" s="10" t="n"/>
    </row>
    <row r="174">
      <c r="A174" s="10" t="n"/>
    </row>
    <row r="175">
      <c r="A175" s="10" t="n"/>
    </row>
    <row r="176">
      <c r="A176" s="10" t="n"/>
    </row>
    <row r="177">
      <c r="A177" s="10" t="n"/>
    </row>
    <row r="178">
      <c r="A178" s="10" t="n"/>
    </row>
    <row r="179">
      <c r="A179" s="10" t="n"/>
    </row>
    <row r="180">
      <c r="A180" s="10" t="n"/>
    </row>
    <row r="181">
      <c r="A181" s="10" t="n"/>
    </row>
    <row r="182">
      <c r="A182" s="10" t="n"/>
    </row>
    <row r="183">
      <c r="A183" s="10" t="n"/>
    </row>
    <row r="184">
      <c r="A184" s="10" t="n"/>
    </row>
    <row r="185">
      <c r="A185" s="10" t="n"/>
    </row>
    <row r="186">
      <c r="A186" s="10" t="n"/>
    </row>
    <row r="187">
      <c r="A187" s="10" t="n"/>
    </row>
    <row r="188">
      <c r="A188" s="10" t="n"/>
    </row>
    <row r="189">
      <c r="A189" s="10" t="n"/>
    </row>
    <row r="190">
      <c r="A190" s="10" t="n"/>
    </row>
    <row r="191">
      <c r="A191" s="10" t="n"/>
    </row>
    <row r="192">
      <c r="A192" s="10" t="n"/>
    </row>
    <row r="193">
      <c r="A193" s="10" t="n"/>
    </row>
    <row r="194">
      <c r="A194" s="10" t="n"/>
    </row>
    <row r="195">
      <c r="A195" s="10" t="n"/>
    </row>
    <row r="196">
      <c r="A196" s="10" t="n"/>
    </row>
    <row r="197">
      <c r="A197" s="10" t="n"/>
    </row>
    <row r="198">
      <c r="A198" s="10" t="n"/>
    </row>
    <row r="199">
      <c r="A199" s="10" t="n"/>
    </row>
    <row r="200">
      <c r="A200" s="10" t="n"/>
    </row>
    <row r="201">
      <c r="A201" s="10" t="n"/>
    </row>
    <row r="202">
      <c r="A202" s="10" t="n"/>
    </row>
    <row r="203">
      <c r="A203" s="10" t="n"/>
    </row>
    <row r="204">
      <c r="A204" s="10" t="n"/>
    </row>
    <row r="205">
      <c r="A205" s="10" t="n"/>
    </row>
    <row r="206">
      <c r="A206" s="10" t="n"/>
    </row>
    <row r="207">
      <c r="A207" s="10" t="n"/>
    </row>
    <row r="208">
      <c r="A208" s="10" t="n"/>
    </row>
    <row r="209">
      <c r="A209" s="10" t="n"/>
    </row>
    <row r="210">
      <c r="A210" s="10" t="n"/>
    </row>
    <row r="211">
      <c r="A211" s="10" t="n"/>
    </row>
    <row r="212">
      <c r="A212" s="10" t="n"/>
    </row>
    <row r="213">
      <c r="A213" s="10" t="n"/>
    </row>
    <row r="214">
      <c r="A214" s="10" t="n"/>
    </row>
    <row r="215">
      <c r="A215" s="10" t="n"/>
    </row>
    <row r="216">
      <c r="A216" s="10" t="n"/>
    </row>
    <row r="217">
      <c r="A217" s="10" t="n"/>
    </row>
    <row r="218">
      <c r="A218" s="10" t="n"/>
    </row>
    <row r="219">
      <c r="A219" s="10" t="n"/>
    </row>
    <row r="220">
      <c r="A220" s="10" t="n"/>
    </row>
    <row r="221">
      <c r="A221" s="10" t="n"/>
    </row>
    <row r="222">
      <c r="A222" s="10" t="n"/>
    </row>
    <row r="223">
      <c r="A223" s="10" t="n"/>
    </row>
    <row r="224">
      <c r="A224" s="10" t="n"/>
    </row>
    <row r="225">
      <c r="A225" s="10" t="n"/>
    </row>
    <row r="226">
      <c r="A226" s="10" t="n"/>
    </row>
    <row r="227">
      <c r="A227" s="10" t="n"/>
    </row>
    <row r="228">
      <c r="A228" s="10" t="n"/>
    </row>
    <row r="229">
      <c r="A229" s="10" t="n"/>
    </row>
    <row r="230">
      <c r="A230" s="10" t="n"/>
    </row>
    <row r="231">
      <c r="A231" s="10" t="n"/>
    </row>
    <row r="232">
      <c r="A232" s="10" t="n"/>
    </row>
    <row r="233">
      <c r="A233" s="10" t="n"/>
    </row>
    <row r="234">
      <c r="A234" s="10" t="n"/>
    </row>
    <row r="235">
      <c r="A235" s="10" t="n"/>
    </row>
    <row r="236">
      <c r="A236" s="10" t="n"/>
    </row>
    <row r="237">
      <c r="A237" s="10" t="n"/>
    </row>
    <row r="238">
      <c r="A238" s="10" t="n"/>
    </row>
    <row r="239">
      <c r="A239" s="10" t="n"/>
    </row>
    <row r="240">
      <c r="A240" s="10" t="n"/>
    </row>
    <row r="241">
      <c r="A241" s="10" t="n"/>
    </row>
    <row r="242">
      <c r="A242" s="10" t="n"/>
    </row>
    <row r="243">
      <c r="A243" s="10" t="n"/>
    </row>
    <row r="244">
      <c r="A244" s="10" t="n"/>
    </row>
    <row r="245">
      <c r="A245" s="10" t="n"/>
    </row>
    <row r="246">
      <c r="A246" s="10" t="n"/>
    </row>
    <row r="247">
      <c r="A247" s="10" t="n"/>
    </row>
    <row r="248">
      <c r="A248" s="10" t="n"/>
    </row>
    <row r="249">
      <c r="A249" s="10" t="n"/>
    </row>
    <row r="250">
      <c r="A250" s="10" t="n"/>
    </row>
    <row r="251">
      <c r="A251" s="10" t="n"/>
    </row>
    <row r="252">
      <c r="A252" s="10" t="n"/>
    </row>
    <row r="253">
      <c r="A253" s="10" t="n"/>
    </row>
    <row r="254">
      <c r="A254" s="10" t="n"/>
    </row>
    <row r="255">
      <c r="A255" s="10" t="n"/>
    </row>
    <row r="256">
      <c r="A256" s="10" t="n"/>
    </row>
    <row r="257">
      <c r="A257" s="10" t="n"/>
    </row>
    <row r="258">
      <c r="A258" s="10" t="n"/>
    </row>
    <row r="259">
      <c r="A259" s="10" t="n"/>
    </row>
    <row r="260">
      <c r="A260" s="10" t="n"/>
    </row>
    <row r="261">
      <c r="A261" s="10" t="n"/>
    </row>
    <row r="262">
      <c r="A262" s="10" t="n"/>
    </row>
    <row r="263">
      <c r="A263" s="10" t="n"/>
    </row>
    <row r="264">
      <c r="A264" s="10" t="n"/>
    </row>
    <row r="265">
      <c r="A265" s="10" t="n"/>
    </row>
    <row r="266">
      <c r="A266" s="10" t="n"/>
    </row>
    <row r="267">
      <c r="A267" s="10" t="n"/>
    </row>
    <row r="268">
      <c r="A268" s="10" t="n"/>
    </row>
    <row r="269">
      <c r="A269" s="10" t="n"/>
    </row>
    <row r="270">
      <c r="A270" s="10" t="n"/>
    </row>
    <row r="271">
      <c r="A271" s="10" t="n"/>
    </row>
    <row r="272">
      <c r="A272" s="10" t="n"/>
    </row>
    <row r="273">
      <c r="A273" s="10" t="n"/>
    </row>
    <row r="274">
      <c r="A274" s="10" t="n"/>
    </row>
    <row r="275">
      <c r="A275" s="10" t="n"/>
    </row>
    <row r="276">
      <c r="A276" s="10" t="n"/>
    </row>
    <row r="277">
      <c r="A277" s="10" t="n"/>
    </row>
    <row r="278">
      <c r="A278" s="10" t="n"/>
    </row>
    <row r="279">
      <c r="A279" s="10" t="n"/>
    </row>
    <row r="280">
      <c r="A280" s="10" t="n"/>
    </row>
    <row r="281">
      <c r="A281" s="10" t="n"/>
    </row>
    <row r="282">
      <c r="A282" s="10" t="n"/>
    </row>
    <row r="283">
      <c r="A283" s="10" t="n"/>
    </row>
    <row r="284">
      <c r="A284" s="10" t="n"/>
    </row>
    <row r="285">
      <c r="A285" s="10" t="n"/>
    </row>
    <row r="286">
      <c r="A286" s="10" t="n"/>
    </row>
    <row r="287">
      <c r="A287" s="10" t="n"/>
    </row>
    <row r="288">
      <c r="A288" s="10" t="n"/>
    </row>
    <row r="289">
      <c r="A289" s="10" t="n"/>
    </row>
    <row r="290">
      <c r="A290" s="10" t="n"/>
    </row>
    <row r="291">
      <c r="A291" s="10" t="n"/>
    </row>
    <row r="292">
      <c r="A292" s="10" t="n"/>
    </row>
    <row r="293">
      <c r="A293" s="10" t="n"/>
    </row>
    <row r="294">
      <c r="A294" s="10" t="n"/>
    </row>
    <row r="295">
      <c r="A295" s="10" t="n"/>
    </row>
    <row r="296">
      <c r="A296" s="10" t="n"/>
    </row>
    <row r="297">
      <c r="A297" s="10" t="n"/>
    </row>
    <row r="298">
      <c r="A298" s="10" t="n"/>
    </row>
    <row r="299">
      <c r="A299" s="10" t="n"/>
    </row>
    <row r="300">
      <c r="A300" s="10" t="n"/>
    </row>
    <row r="301">
      <c r="A301" s="10" t="n"/>
    </row>
    <row r="302">
      <c r="A302" s="10" t="n"/>
    </row>
    <row r="303">
      <c r="A303" s="10" t="n"/>
    </row>
    <row r="304">
      <c r="A304" s="10" t="n"/>
    </row>
    <row r="305">
      <c r="A305" s="10" t="n"/>
    </row>
    <row r="306">
      <c r="A306" s="10" t="n"/>
    </row>
    <row r="307">
      <c r="A307" s="10" t="n"/>
    </row>
    <row r="308">
      <c r="A308" s="10" t="n"/>
    </row>
    <row r="309">
      <c r="A309" s="10" t="n"/>
    </row>
    <row r="310">
      <c r="A310" s="10" t="n"/>
    </row>
    <row r="311">
      <c r="A311" s="10" t="n"/>
    </row>
    <row r="312">
      <c r="A312" s="10" t="n"/>
    </row>
    <row r="313">
      <c r="A313" s="10" t="n"/>
    </row>
    <row r="314">
      <c r="A314" s="10" t="n"/>
    </row>
    <row r="315">
      <c r="A315" s="10" t="n"/>
    </row>
    <row r="316">
      <c r="A316" s="10" t="n"/>
    </row>
    <row r="317">
      <c r="A317" s="10" t="n"/>
    </row>
    <row r="318">
      <c r="A318" s="10" t="n"/>
    </row>
    <row r="319">
      <c r="A319" s="10" t="n"/>
    </row>
    <row r="320">
      <c r="A320" s="10" t="n"/>
    </row>
    <row r="321">
      <c r="A321" s="10" t="n"/>
    </row>
    <row r="322">
      <c r="A322" s="10" t="n"/>
    </row>
    <row r="323">
      <c r="A323" s="10" t="n"/>
    </row>
    <row r="324">
      <c r="A324" s="10" t="n"/>
    </row>
    <row r="325">
      <c r="A325" s="10" t="n"/>
    </row>
    <row r="326">
      <c r="A326" s="10" t="n"/>
    </row>
    <row r="327">
      <c r="A327" s="10" t="n"/>
    </row>
    <row r="328">
      <c r="A328" s="10" t="n"/>
    </row>
    <row r="329">
      <c r="A329" s="10" t="n"/>
    </row>
    <row r="330">
      <c r="A330" s="10" t="n"/>
    </row>
    <row r="331">
      <c r="A331" s="10" t="n"/>
    </row>
    <row r="332">
      <c r="A332" s="10" t="n"/>
    </row>
    <row r="333">
      <c r="A333" s="10" t="n"/>
    </row>
    <row r="334">
      <c r="A334" s="10" t="n"/>
    </row>
    <row r="335">
      <c r="A335" s="10" t="n"/>
    </row>
    <row r="336">
      <c r="A336" s="10" t="n"/>
    </row>
    <row r="337">
      <c r="A337" s="10" t="n"/>
    </row>
    <row r="338">
      <c r="A338" s="10" t="n"/>
    </row>
    <row r="339">
      <c r="A339" s="10" t="n"/>
    </row>
    <row r="340">
      <c r="A340" s="10" t="n"/>
    </row>
    <row r="341">
      <c r="A341" s="10" t="n"/>
    </row>
    <row r="342">
      <c r="A342" s="10" t="n"/>
    </row>
    <row r="343">
      <c r="A343" s="10" t="n"/>
    </row>
    <row r="344">
      <c r="A344" s="10" t="n"/>
    </row>
    <row r="345">
      <c r="A345" s="10" t="n"/>
    </row>
    <row r="346">
      <c r="A346" s="10" t="n"/>
    </row>
    <row r="347">
      <c r="A347" s="10" t="n"/>
    </row>
    <row r="348">
      <c r="A348" s="10" t="n"/>
    </row>
    <row r="349">
      <c r="A349" s="10" t="n"/>
    </row>
    <row r="350">
      <c r="A350" s="10" t="n"/>
    </row>
    <row r="351">
      <c r="A351" s="10" t="n"/>
    </row>
    <row r="352">
      <c r="A352" s="10" t="n"/>
    </row>
    <row r="353">
      <c r="A353" s="10" t="n"/>
    </row>
    <row r="354">
      <c r="A354" s="10" t="n"/>
    </row>
    <row r="355">
      <c r="A355" s="10" t="n"/>
    </row>
    <row r="356">
      <c r="A356" s="10" t="n"/>
    </row>
    <row r="357">
      <c r="A357" s="10" t="n"/>
    </row>
    <row r="358">
      <c r="A358" s="10" t="n"/>
    </row>
    <row r="359">
      <c r="A359" s="10" t="n"/>
    </row>
    <row r="360">
      <c r="A360" s="10" t="n"/>
    </row>
    <row r="361">
      <c r="A361" s="10" t="n"/>
    </row>
    <row r="362">
      <c r="A362" s="10" t="n"/>
    </row>
    <row r="363">
      <c r="A363" s="10" t="n"/>
    </row>
    <row r="364">
      <c r="A364" s="10" t="n"/>
    </row>
    <row r="365">
      <c r="A365" s="10" t="n"/>
    </row>
    <row r="366">
      <c r="A366" s="10" t="n"/>
    </row>
    <row r="367">
      <c r="A367" s="10" t="n"/>
    </row>
    <row r="368">
      <c r="A368" s="10" t="n"/>
    </row>
    <row r="369">
      <c r="A369" s="10" t="n"/>
    </row>
    <row r="370">
      <c r="A370" s="10" t="n"/>
    </row>
    <row r="371">
      <c r="A371" s="10" t="n"/>
    </row>
    <row r="372">
      <c r="A372" s="10" t="n"/>
    </row>
    <row r="373">
      <c r="A373" s="10" t="n"/>
    </row>
    <row r="374">
      <c r="A374" s="10" t="n"/>
    </row>
    <row r="375">
      <c r="A375" s="10" t="n"/>
    </row>
    <row r="376">
      <c r="A376" s="10" t="n"/>
    </row>
    <row r="377">
      <c r="A377" s="10" t="n"/>
    </row>
    <row r="378">
      <c r="A378" s="10" t="n"/>
    </row>
    <row r="379">
      <c r="A379" s="10" t="n"/>
    </row>
    <row r="380">
      <c r="A380" s="10" t="n"/>
    </row>
    <row r="381">
      <c r="A381" s="10" t="n"/>
    </row>
    <row r="382">
      <c r="A382" s="10" t="n"/>
    </row>
    <row r="383">
      <c r="A383" s="10" t="n"/>
    </row>
    <row r="384">
      <c r="A384" s="10" t="n"/>
    </row>
    <row r="385">
      <c r="A385" s="10" t="n"/>
    </row>
    <row r="386">
      <c r="A386" s="10" t="n"/>
    </row>
    <row r="387">
      <c r="A387" s="10" t="n"/>
    </row>
    <row r="388">
      <c r="A388" s="10" t="n"/>
    </row>
    <row r="389">
      <c r="A389" s="10" t="n"/>
    </row>
    <row r="390">
      <c r="A390" s="10" t="n"/>
    </row>
    <row r="391">
      <c r="A391" s="10" t="n"/>
    </row>
    <row r="392">
      <c r="A392" s="10" t="n"/>
    </row>
    <row r="393">
      <c r="A393" s="10" t="n"/>
    </row>
    <row r="394">
      <c r="A394" s="10" t="n"/>
    </row>
    <row r="395">
      <c r="A395" s="10" t="n"/>
    </row>
    <row r="396">
      <c r="A396" s="10" t="n"/>
    </row>
    <row r="397">
      <c r="A397" s="10" t="n"/>
    </row>
    <row r="398">
      <c r="A398" s="10" t="n"/>
    </row>
    <row r="399">
      <c r="A399" s="10" t="n"/>
    </row>
    <row r="400">
      <c r="A400" s="10" t="n"/>
    </row>
    <row r="401">
      <c r="A401" s="10" t="n"/>
    </row>
    <row r="402">
      <c r="A402" s="10" t="n"/>
    </row>
    <row r="403">
      <c r="A403" s="10" t="n"/>
    </row>
    <row r="404">
      <c r="A404" s="10" t="n"/>
    </row>
    <row r="405">
      <c r="A405" s="10" t="n"/>
    </row>
    <row r="406">
      <c r="A406" s="10" t="n"/>
    </row>
    <row r="407">
      <c r="A407" s="10" t="n"/>
    </row>
    <row r="408">
      <c r="A408" s="10" t="n"/>
    </row>
    <row r="409">
      <c r="A409" s="10" t="n"/>
    </row>
    <row r="410">
      <c r="A410" s="10" t="n"/>
    </row>
    <row r="411">
      <c r="A411" s="10" t="n"/>
    </row>
    <row r="412">
      <c r="A412" s="10" t="n"/>
    </row>
    <row r="413">
      <c r="A413" s="10" t="n"/>
    </row>
    <row r="414">
      <c r="A414" s="10" t="n"/>
    </row>
    <row r="415">
      <c r="A415" s="10" t="n"/>
    </row>
    <row r="416">
      <c r="A416" s="10" t="n"/>
    </row>
    <row r="417">
      <c r="A417" s="10" t="n"/>
    </row>
    <row r="418">
      <c r="A418" s="10" t="n"/>
    </row>
    <row r="419">
      <c r="A419" s="10" t="n"/>
    </row>
    <row r="420">
      <c r="A420" s="10" t="n"/>
    </row>
    <row r="421">
      <c r="A421" s="10" t="n"/>
    </row>
    <row r="422">
      <c r="A422" s="10" t="n"/>
    </row>
    <row r="423">
      <c r="A423" s="10" t="n"/>
    </row>
    <row r="424">
      <c r="A424" s="10" t="n"/>
    </row>
    <row r="425">
      <c r="A425" s="10" t="n"/>
    </row>
    <row r="426">
      <c r="A426" s="10" t="n"/>
    </row>
    <row r="427">
      <c r="A427" s="10" t="n"/>
    </row>
    <row r="428">
      <c r="A428" s="10" t="n"/>
    </row>
    <row r="429">
      <c r="A429" s="10" t="n"/>
    </row>
    <row r="430">
      <c r="A430" s="10" t="n"/>
    </row>
    <row r="431">
      <c r="A431" s="10" t="n"/>
    </row>
    <row r="432">
      <c r="A432" s="10" t="n"/>
    </row>
    <row r="433">
      <c r="A433" s="10" t="n"/>
    </row>
    <row r="434">
      <c r="A434" s="10" t="n"/>
    </row>
    <row r="435">
      <c r="A435" s="10" t="n"/>
    </row>
    <row r="436">
      <c r="A436" s="10" t="n"/>
    </row>
    <row r="437">
      <c r="A437" s="10" t="n"/>
    </row>
    <row r="438">
      <c r="A438" s="10" t="n"/>
    </row>
    <row r="439">
      <c r="A439" s="10" t="n"/>
    </row>
    <row r="440">
      <c r="A440" s="10" t="n"/>
    </row>
    <row r="441">
      <c r="A441" s="10" t="n"/>
    </row>
    <row r="442">
      <c r="A442" s="10" t="n"/>
    </row>
    <row r="443">
      <c r="A443" s="10" t="n"/>
    </row>
    <row r="444">
      <c r="A444" s="10" t="n"/>
    </row>
    <row r="445">
      <c r="A445" s="10" t="n"/>
    </row>
    <row r="446">
      <c r="A446" s="10" t="n"/>
    </row>
    <row r="447">
      <c r="A447" s="10" t="n"/>
    </row>
    <row r="448">
      <c r="A448" s="10" t="n"/>
    </row>
    <row r="449">
      <c r="A449" s="10" t="n"/>
    </row>
    <row r="450">
      <c r="A450" s="10" t="n"/>
    </row>
    <row r="451">
      <c r="A451" s="10" t="n"/>
    </row>
    <row r="452">
      <c r="A452" s="10" t="n"/>
    </row>
    <row r="453">
      <c r="A453" s="10" t="n"/>
    </row>
    <row r="454">
      <c r="A454" s="10" t="n"/>
    </row>
    <row r="455">
      <c r="A455" s="10" t="n"/>
    </row>
    <row r="456">
      <c r="A456" s="10" t="n"/>
    </row>
    <row r="457">
      <c r="A457" s="10" t="n"/>
    </row>
    <row r="458">
      <c r="A458" s="10" t="n"/>
    </row>
    <row r="459">
      <c r="A459" s="10" t="n"/>
    </row>
    <row r="460">
      <c r="A460" s="10" t="n"/>
    </row>
    <row r="461">
      <c r="A461" s="10" t="n"/>
    </row>
    <row r="462">
      <c r="A462" s="10" t="n"/>
    </row>
    <row r="463">
      <c r="A463" s="10" t="n"/>
    </row>
    <row r="464">
      <c r="A464" s="10" t="n"/>
    </row>
    <row r="465">
      <c r="A465" s="10" t="n"/>
    </row>
    <row r="466">
      <c r="A466" s="10" t="n"/>
    </row>
    <row r="467">
      <c r="A467" s="10" t="n"/>
    </row>
    <row r="468">
      <c r="A468" s="10" t="n"/>
    </row>
    <row r="469">
      <c r="A469" s="10" t="n"/>
    </row>
    <row r="470">
      <c r="A470" s="10" t="n"/>
    </row>
    <row r="471">
      <c r="A471" s="10" t="n"/>
    </row>
    <row r="472">
      <c r="A472" s="10" t="n"/>
    </row>
    <row r="473">
      <c r="A473" s="10" t="n"/>
    </row>
    <row r="474">
      <c r="A474" s="10" t="n"/>
    </row>
    <row r="475">
      <c r="A475" s="10" t="n"/>
    </row>
    <row r="476">
      <c r="A476" s="10" t="n"/>
    </row>
    <row r="477">
      <c r="A477" s="10" t="n"/>
    </row>
    <row r="478">
      <c r="A478" s="10" t="n"/>
    </row>
    <row r="479">
      <c r="A479" s="10" t="n"/>
    </row>
    <row r="480">
      <c r="A480" s="10" t="n"/>
    </row>
    <row r="481">
      <c r="A481" s="10" t="n"/>
    </row>
    <row r="482">
      <c r="A482" s="10" t="n"/>
    </row>
    <row r="483">
      <c r="A483" s="10" t="n"/>
    </row>
    <row r="484">
      <c r="A484" s="10" t="n"/>
    </row>
    <row r="485">
      <c r="A485" s="10" t="n"/>
    </row>
    <row r="486">
      <c r="A486" s="10" t="n"/>
    </row>
    <row r="487">
      <c r="A487" s="10" t="n"/>
    </row>
    <row r="488">
      <c r="A488" s="10" t="n"/>
    </row>
    <row r="489">
      <c r="A489" s="10" t="n"/>
    </row>
    <row r="490">
      <c r="A490" s="10" t="n"/>
    </row>
    <row r="491">
      <c r="A491" s="10" t="n"/>
    </row>
    <row r="492">
      <c r="A492" s="10" t="n"/>
    </row>
    <row r="493">
      <c r="A493" s="10" t="n"/>
    </row>
    <row r="494">
      <c r="A494" s="10" t="n"/>
    </row>
    <row r="495">
      <c r="A495" s="10" t="n"/>
    </row>
    <row r="496">
      <c r="A496" s="10" t="n"/>
    </row>
    <row r="497">
      <c r="A497" s="10" t="n"/>
    </row>
    <row r="498">
      <c r="A498" s="10" t="n"/>
    </row>
    <row r="499">
      <c r="A499" s="10" t="n"/>
    </row>
    <row r="500">
      <c r="A500" s="10" t="n"/>
    </row>
    <row r="501">
      <c r="A501" s="10" t="n"/>
    </row>
    <row r="502">
      <c r="A502" s="10" t="n"/>
    </row>
    <row r="503">
      <c r="A503" s="10" t="n"/>
    </row>
    <row r="504">
      <c r="A504" s="10" t="n"/>
    </row>
    <row r="505">
      <c r="A505" s="10" t="n"/>
    </row>
    <row r="506">
      <c r="A506" s="10" t="n"/>
    </row>
    <row r="507">
      <c r="A507" s="10" t="n"/>
    </row>
    <row r="508">
      <c r="A508" s="10" t="n"/>
    </row>
    <row r="509">
      <c r="A509" s="10" t="n"/>
    </row>
    <row r="510">
      <c r="A510" s="10" t="n"/>
    </row>
    <row r="511">
      <c r="A511" s="10" t="n"/>
    </row>
    <row r="512">
      <c r="A512" s="10" t="n"/>
    </row>
    <row r="513">
      <c r="A513" s="10" t="n"/>
    </row>
    <row r="514">
      <c r="A514" s="10" t="n"/>
    </row>
    <row r="515">
      <c r="A515" s="10" t="n"/>
    </row>
    <row r="516">
      <c r="A516" s="10" t="n"/>
    </row>
    <row r="517">
      <c r="A517" s="10" t="n"/>
    </row>
    <row r="518">
      <c r="A518" s="10" t="n"/>
    </row>
    <row r="519">
      <c r="A519" s="10" t="n"/>
    </row>
    <row r="520">
      <c r="A520" s="10" t="n"/>
    </row>
    <row r="521">
      <c r="A521" s="10" t="n"/>
    </row>
    <row r="522">
      <c r="A522" s="10" t="n"/>
    </row>
    <row r="523">
      <c r="A523" s="10" t="n"/>
    </row>
    <row r="524">
      <c r="A524" s="10" t="n"/>
    </row>
    <row r="525">
      <c r="A525" s="10" t="n"/>
    </row>
    <row r="526">
      <c r="A526" s="10" t="n"/>
    </row>
    <row r="527">
      <c r="A527" s="10" t="n"/>
    </row>
    <row r="528">
      <c r="A528" s="10" t="n"/>
    </row>
    <row r="529">
      <c r="A529" s="10" t="n"/>
    </row>
    <row r="530">
      <c r="A530" s="10" t="n"/>
    </row>
    <row r="531">
      <c r="A531" s="10" t="n"/>
    </row>
    <row r="532">
      <c r="A532" s="10" t="n"/>
    </row>
    <row r="533">
      <c r="A533" s="10" t="n"/>
    </row>
    <row r="534">
      <c r="A534" s="10" t="n"/>
    </row>
    <row r="535">
      <c r="A535" s="10" t="n"/>
    </row>
    <row r="536">
      <c r="A536" s="10" t="n"/>
    </row>
    <row r="537">
      <c r="A537" s="10" t="n"/>
    </row>
    <row r="538">
      <c r="A538" s="10" t="n"/>
    </row>
    <row r="539">
      <c r="A539" s="10" t="n"/>
    </row>
    <row r="540">
      <c r="A540" s="10" t="n"/>
    </row>
    <row r="541">
      <c r="A541" s="10" t="n"/>
    </row>
    <row r="542">
      <c r="A542" s="10" t="n"/>
    </row>
    <row r="543">
      <c r="A543" s="10" t="n"/>
    </row>
    <row r="544">
      <c r="A544" s="10" t="n"/>
    </row>
    <row r="545">
      <c r="A545" s="10" t="n"/>
    </row>
    <row r="546">
      <c r="A546" s="10" t="n"/>
    </row>
    <row r="547">
      <c r="A547" s="10" t="n"/>
    </row>
    <row r="548">
      <c r="A548" s="10" t="n"/>
    </row>
    <row r="549">
      <c r="A549" s="10" t="n"/>
    </row>
    <row r="550">
      <c r="A550" s="10" t="n"/>
    </row>
    <row r="551">
      <c r="A551" s="10" t="n"/>
    </row>
    <row r="552">
      <c r="A552" s="10" t="n"/>
    </row>
    <row r="553">
      <c r="A553" s="10" t="n"/>
    </row>
    <row r="554">
      <c r="A554" s="10" t="n"/>
    </row>
    <row r="555">
      <c r="A555" s="10" t="n"/>
    </row>
    <row r="556">
      <c r="A556" s="10" t="n"/>
    </row>
    <row r="557">
      <c r="A557" s="10" t="n"/>
    </row>
    <row r="558">
      <c r="A558" s="10" t="n"/>
    </row>
    <row r="559">
      <c r="A559" s="10" t="n"/>
    </row>
    <row r="560">
      <c r="A560" s="10" t="n"/>
    </row>
    <row r="561">
      <c r="A561" s="10" t="n"/>
    </row>
    <row r="562">
      <c r="A562" s="10" t="n"/>
    </row>
    <row r="563">
      <c r="A563" s="10" t="n"/>
    </row>
    <row r="564">
      <c r="A564" s="10" t="n"/>
    </row>
    <row r="565">
      <c r="A565" s="10" t="n"/>
    </row>
    <row r="566">
      <c r="A566" s="10" t="n"/>
    </row>
    <row r="567">
      <c r="A567" s="10" t="n"/>
    </row>
    <row r="568">
      <c r="A568" s="10" t="n"/>
    </row>
    <row r="569">
      <c r="A569" s="10" t="n"/>
    </row>
    <row r="570">
      <c r="A570" s="10" t="n"/>
    </row>
    <row r="571">
      <c r="A571" s="10" t="n"/>
    </row>
    <row r="572">
      <c r="A572" s="10" t="n"/>
    </row>
    <row r="573">
      <c r="A573" s="10" t="n"/>
    </row>
    <row r="574">
      <c r="A574" s="10" t="n"/>
    </row>
    <row r="575">
      <c r="A575" s="10" t="n"/>
    </row>
    <row r="576">
      <c r="A576" s="10" t="n"/>
    </row>
    <row r="577">
      <c r="A577" s="10" t="n"/>
    </row>
    <row r="578">
      <c r="A578" s="10" t="n"/>
    </row>
    <row r="579">
      <c r="A579" s="10" t="n"/>
    </row>
    <row r="580">
      <c r="A580" s="10" t="n"/>
    </row>
    <row r="581">
      <c r="A581" s="10" t="n"/>
    </row>
    <row r="582">
      <c r="A582" s="10" t="n"/>
    </row>
    <row r="583">
      <c r="A583" s="10" t="n"/>
    </row>
    <row r="584">
      <c r="A584" s="10" t="n"/>
    </row>
    <row r="585">
      <c r="A585" s="10" t="n"/>
    </row>
    <row r="586">
      <c r="A586" s="10" t="n"/>
    </row>
    <row r="587">
      <c r="A587" s="10" t="n"/>
    </row>
    <row r="588">
      <c r="A588" s="10" t="n"/>
    </row>
    <row r="589">
      <c r="A589" s="10" t="n"/>
    </row>
    <row r="590">
      <c r="A590" s="10" t="n"/>
    </row>
    <row r="591">
      <c r="A591" s="10" t="n"/>
    </row>
    <row r="592">
      <c r="A592" s="10" t="n"/>
    </row>
    <row r="593">
      <c r="A593" s="10" t="n"/>
    </row>
    <row r="594">
      <c r="A594" s="10" t="n"/>
    </row>
    <row r="595">
      <c r="A595" s="10" t="n"/>
    </row>
    <row r="596">
      <c r="A596" s="10" t="n"/>
    </row>
    <row r="597">
      <c r="A597" s="10" t="n"/>
    </row>
    <row r="598">
      <c r="A598" s="10" t="n"/>
    </row>
    <row r="599">
      <c r="A599" s="10" t="n"/>
    </row>
    <row r="600">
      <c r="A600" s="10" t="n"/>
    </row>
    <row r="601">
      <c r="A601" s="10" t="n"/>
    </row>
    <row r="602">
      <c r="A602" s="10" t="n"/>
    </row>
    <row r="603">
      <c r="A603" s="10" t="n"/>
    </row>
    <row r="604">
      <c r="A604" s="10" t="n"/>
    </row>
    <row r="605">
      <c r="A605" s="10" t="n"/>
    </row>
    <row r="606">
      <c r="A606" s="10" t="n"/>
    </row>
    <row r="607">
      <c r="A607" s="10" t="n"/>
    </row>
    <row r="608">
      <c r="A608" s="10" t="n"/>
    </row>
    <row r="609">
      <c r="A609" s="10" t="n"/>
    </row>
    <row r="610">
      <c r="A610" s="10" t="n"/>
    </row>
    <row r="611">
      <c r="A611" s="10" t="n"/>
    </row>
    <row r="612">
      <c r="A612" s="10" t="n"/>
    </row>
    <row r="613">
      <c r="A613" s="10" t="n"/>
    </row>
    <row r="614">
      <c r="A614" s="10" t="n"/>
    </row>
    <row r="615">
      <c r="A615" s="10" t="n"/>
    </row>
    <row r="616">
      <c r="A616" s="10" t="n"/>
    </row>
    <row r="617">
      <c r="A617" s="10" t="n"/>
    </row>
    <row r="618">
      <c r="A618" s="10" t="n"/>
    </row>
    <row r="619">
      <c r="A619" s="10" t="n"/>
    </row>
    <row r="620">
      <c r="A620" s="10" t="n"/>
    </row>
    <row r="621">
      <c r="A621" s="10" t="n"/>
    </row>
    <row r="622">
      <c r="A622" s="10" t="n"/>
    </row>
    <row r="623">
      <c r="A623" s="10" t="n"/>
    </row>
    <row r="624">
      <c r="A624" s="10" t="n"/>
    </row>
    <row r="625">
      <c r="A625" s="10" t="n"/>
    </row>
    <row r="626">
      <c r="A626" s="10" t="n"/>
    </row>
    <row r="627">
      <c r="A627" s="10" t="n"/>
    </row>
    <row r="628">
      <c r="A628" s="10" t="n"/>
    </row>
    <row r="629">
      <c r="A629" s="10" t="n"/>
    </row>
    <row r="630">
      <c r="A630" s="10" t="n"/>
    </row>
    <row r="631">
      <c r="A631" s="10" t="n"/>
    </row>
    <row r="632">
      <c r="A632" s="10" t="n"/>
    </row>
    <row r="633">
      <c r="A633" s="10" t="n"/>
    </row>
    <row r="634">
      <c r="A634" s="10" t="n"/>
    </row>
    <row r="635">
      <c r="A635" s="10" t="n"/>
    </row>
    <row r="636">
      <c r="A636" s="10" t="n"/>
    </row>
    <row r="637">
      <c r="A637" s="10" t="n"/>
    </row>
    <row r="638">
      <c r="A638" s="10" t="n"/>
    </row>
    <row r="639">
      <c r="A639" s="10" t="n"/>
    </row>
    <row r="640">
      <c r="A640" s="10" t="n"/>
    </row>
    <row r="641">
      <c r="A641" s="10" t="n"/>
    </row>
    <row r="642">
      <c r="A642" s="10" t="n"/>
    </row>
    <row r="643">
      <c r="A643" s="10" t="n"/>
    </row>
    <row r="644">
      <c r="A644" s="10" t="n"/>
    </row>
    <row r="645">
      <c r="A645" s="10" t="n"/>
    </row>
    <row r="646">
      <c r="A646" s="10" t="n"/>
    </row>
    <row r="647">
      <c r="A647" s="10" t="n"/>
    </row>
    <row r="648">
      <c r="A648" s="10" t="n"/>
    </row>
    <row r="649">
      <c r="A649" s="10" t="n"/>
    </row>
    <row r="650">
      <c r="A650" s="10" t="n"/>
    </row>
    <row r="651">
      <c r="A651" s="10" t="n"/>
    </row>
    <row r="652">
      <c r="A652" s="10" t="n"/>
    </row>
    <row r="653">
      <c r="A653" s="10" t="n"/>
    </row>
    <row r="654">
      <c r="A654" s="10" t="n"/>
    </row>
    <row r="655">
      <c r="A655" s="10" t="n"/>
    </row>
    <row r="656">
      <c r="A656" s="10" t="n"/>
    </row>
    <row r="657">
      <c r="A657" s="10" t="n"/>
    </row>
    <row r="658">
      <c r="A658" s="10" t="n"/>
    </row>
    <row r="659">
      <c r="A659" s="10" t="n"/>
    </row>
    <row r="660">
      <c r="A660" s="10" t="n"/>
    </row>
    <row r="661">
      <c r="A661" s="10" t="n"/>
    </row>
    <row r="662">
      <c r="A662" s="10" t="n"/>
    </row>
    <row r="663">
      <c r="A663" s="10" t="n"/>
    </row>
    <row r="664">
      <c r="A664" s="10" t="n"/>
    </row>
    <row r="665">
      <c r="A665" s="10" t="n"/>
    </row>
    <row r="666">
      <c r="A666" s="10" t="n"/>
    </row>
    <row r="667">
      <c r="A667" s="10" t="n"/>
    </row>
    <row r="668">
      <c r="A668" s="10" t="n"/>
    </row>
    <row r="669">
      <c r="A669" s="10" t="n"/>
    </row>
    <row r="670">
      <c r="A670" s="10" t="n"/>
    </row>
    <row r="671">
      <c r="A671" s="10" t="n"/>
    </row>
    <row r="672">
      <c r="A672" s="10" t="n"/>
    </row>
    <row r="673">
      <c r="A673" s="10" t="n"/>
    </row>
    <row r="674">
      <c r="A674" s="10" t="n"/>
    </row>
    <row r="675">
      <c r="A675" s="10" t="n"/>
    </row>
    <row r="676">
      <c r="A676" s="10" t="n"/>
    </row>
    <row r="677">
      <c r="A677" s="10" t="n"/>
    </row>
    <row r="678">
      <c r="A678" s="10" t="n"/>
    </row>
    <row r="679">
      <c r="A679" s="10" t="n"/>
    </row>
    <row r="680">
      <c r="A680" s="10" t="n"/>
    </row>
    <row r="681">
      <c r="A681" s="10" t="n"/>
    </row>
    <row r="682">
      <c r="A682" s="10" t="n"/>
    </row>
    <row r="683">
      <c r="A683" s="10" t="n"/>
    </row>
    <row r="684">
      <c r="A684" s="10" t="n"/>
    </row>
    <row r="685">
      <c r="A685" s="10" t="n"/>
    </row>
    <row r="686">
      <c r="A686" s="10" t="n"/>
    </row>
    <row r="687">
      <c r="A687" s="10" t="n"/>
    </row>
    <row r="688">
      <c r="A688" s="10" t="n"/>
    </row>
    <row r="689">
      <c r="A689" s="10" t="n"/>
    </row>
    <row r="690">
      <c r="A690" s="10" t="n"/>
    </row>
    <row r="691">
      <c r="A691" s="10" t="n"/>
    </row>
    <row r="692">
      <c r="A692" s="10" t="n"/>
    </row>
    <row r="693">
      <c r="A693" s="10" t="n"/>
    </row>
    <row r="694">
      <c r="A694" s="10" t="n"/>
    </row>
    <row r="695">
      <c r="A695" s="10" t="n"/>
    </row>
    <row r="696">
      <c r="A696" s="10" t="n"/>
    </row>
    <row r="697">
      <c r="A697" s="10" t="n"/>
    </row>
    <row r="698">
      <c r="A698" s="10" t="n"/>
    </row>
    <row r="699">
      <c r="A699" s="10" t="n"/>
    </row>
    <row r="700">
      <c r="A700" s="10" t="n"/>
    </row>
    <row r="701">
      <c r="A701" s="10" t="n"/>
    </row>
    <row r="702">
      <c r="A702" s="10" t="n"/>
    </row>
    <row r="703">
      <c r="A703" s="10" t="n"/>
    </row>
    <row r="704">
      <c r="A704" s="10" t="n"/>
    </row>
    <row r="705">
      <c r="A705" s="10" t="n"/>
    </row>
    <row r="706">
      <c r="A706" s="10" t="n"/>
    </row>
    <row r="707">
      <c r="A707" s="10" t="n"/>
    </row>
    <row r="708">
      <c r="A708" s="10" t="n"/>
    </row>
    <row r="709">
      <c r="A709" s="10" t="n"/>
    </row>
    <row r="710">
      <c r="A710" s="10" t="n"/>
    </row>
    <row r="711">
      <c r="A711" s="10" t="n"/>
    </row>
    <row r="712">
      <c r="A712" s="10" t="n"/>
    </row>
    <row r="713">
      <c r="A713" s="10" t="n"/>
    </row>
    <row r="714">
      <c r="A714" s="10" t="n"/>
    </row>
    <row r="715">
      <c r="A715" s="10" t="n"/>
    </row>
    <row r="716">
      <c r="A716" s="10" t="n"/>
    </row>
    <row r="717">
      <c r="A717" s="10" t="n"/>
    </row>
    <row r="718">
      <c r="A718" s="10" t="n"/>
    </row>
    <row r="719">
      <c r="A719" s="10" t="n"/>
    </row>
    <row r="720">
      <c r="A720" s="10" t="n"/>
    </row>
    <row r="721">
      <c r="A721" s="10" t="n"/>
    </row>
    <row r="722">
      <c r="A722" s="10" t="n"/>
    </row>
    <row r="723">
      <c r="A723" s="10" t="n"/>
    </row>
    <row r="724">
      <c r="A724" s="10" t="n"/>
    </row>
    <row r="725">
      <c r="A725" s="10" t="n"/>
    </row>
    <row r="726">
      <c r="A726" s="10" t="n"/>
    </row>
    <row r="727">
      <c r="A727" s="10" t="n"/>
    </row>
    <row r="728">
      <c r="A728" s="10" t="n"/>
    </row>
    <row r="729">
      <c r="A729" s="10" t="n"/>
    </row>
    <row r="730">
      <c r="A730" s="10" t="n"/>
    </row>
    <row r="731">
      <c r="A731" s="10" t="n"/>
    </row>
    <row r="732">
      <c r="A732" s="10" t="n"/>
    </row>
    <row r="733">
      <c r="A733" s="10" t="n"/>
    </row>
    <row r="734">
      <c r="A734" s="10" t="n"/>
    </row>
    <row r="735">
      <c r="A735" s="10" t="n"/>
    </row>
    <row r="736">
      <c r="A736" s="10" t="n"/>
    </row>
    <row r="737">
      <c r="A737" s="10" t="n"/>
    </row>
    <row r="738">
      <c r="A738" s="10" t="n"/>
    </row>
    <row r="739">
      <c r="A739" s="10" t="n"/>
    </row>
    <row r="740">
      <c r="A740" s="10" t="n"/>
    </row>
    <row r="741">
      <c r="A741" s="10" t="n"/>
    </row>
    <row r="742">
      <c r="A742" s="10" t="n"/>
    </row>
    <row r="743">
      <c r="A743" s="10" t="n"/>
    </row>
    <row r="744">
      <c r="A744" s="10" t="n"/>
    </row>
    <row r="745">
      <c r="A745" s="10" t="n"/>
    </row>
    <row r="746">
      <c r="A746" s="10" t="n"/>
    </row>
    <row r="747">
      <c r="A747" s="10" t="n"/>
    </row>
    <row r="748">
      <c r="A748" s="10" t="n"/>
    </row>
    <row r="749">
      <c r="A749" s="10" t="n"/>
    </row>
    <row r="750">
      <c r="A750" s="10" t="n"/>
    </row>
    <row r="751">
      <c r="A751" s="10" t="n"/>
    </row>
    <row r="752">
      <c r="A752" s="10" t="n"/>
    </row>
    <row r="753">
      <c r="A753" s="10" t="n"/>
    </row>
    <row r="754">
      <c r="A754" s="10" t="n"/>
    </row>
    <row r="755">
      <c r="A755" s="10" t="n"/>
    </row>
    <row r="756">
      <c r="A756" s="10" t="n"/>
    </row>
    <row r="757">
      <c r="A757" s="10" t="n"/>
    </row>
    <row r="758">
      <c r="A758" s="10" t="n"/>
    </row>
    <row r="759">
      <c r="A759" s="10" t="n"/>
    </row>
    <row r="760">
      <c r="A760" s="10" t="n"/>
    </row>
    <row r="761">
      <c r="A761" s="10" t="n"/>
    </row>
    <row r="762">
      <c r="A762" s="10" t="n"/>
    </row>
    <row r="763">
      <c r="A763" s="10" t="n"/>
    </row>
    <row r="764">
      <c r="A764" s="10" t="n"/>
    </row>
    <row r="765">
      <c r="A765" s="10" t="n"/>
    </row>
    <row r="766">
      <c r="A766" s="10" t="n"/>
    </row>
    <row r="767">
      <c r="A767" s="10" t="n"/>
    </row>
    <row r="768">
      <c r="A768" s="10" t="n"/>
    </row>
    <row r="769">
      <c r="A769" s="10" t="n"/>
    </row>
    <row r="770">
      <c r="A770" s="10" t="n"/>
    </row>
    <row r="771">
      <c r="A771" s="10" t="n"/>
    </row>
    <row r="772">
      <c r="A772" s="10" t="n"/>
    </row>
    <row r="773">
      <c r="A773" s="10" t="n"/>
    </row>
    <row r="774">
      <c r="A774" s="10" t="n"/>
    </row>
    <row r="775">
      <c r="A775" s="10" t="n"/>
    </row>
    <row r="776">
      <c r="A776" s="10" t="n"/>
    </row>
    <row r="777">
      <c r="A777" s="10" t="n"/>
    </row>
    <row r="778">
      <c r="A778" s="10" t="n"/>
    </row>
    <row r="779">
      <c r="A779" s="10" t="n"/>
    </row>
    <row r="780">
      <c r="A780" s="10" t="n"/>
    </row>
    <row r="781">
      <c r="A781" s="10" t="n"/>
    </row>
    <row r="782">
      <c r="A782" s="10" t="n"/>
    </row>
    <row r="783">
      <c r="A783" s="10" t="n"/>
    </row>
    <row r="784">
      <c r="A784" s="10" t="n"/>
    </row>
    <row r="785">
      <c r="A785" s="10" t="n"/>
    </row>
    <row r="786">
      <c r="A786" s="10" t="n"/>
    </row>
    <row r="787">
      <c r="A787" s="10" t="n"/>
    </row>
    <row r="788">
      <c r="A788" s="10" t="n"/>
    </row>
    <row r="789">
      <c r="A789" s="10" t="n"/>
    </row>
    <row r="790">
      <c r="A790" s="10" t="n"/>
    </row>
    <row r="791">
      <c r="A791" s="10" t="n"/>
    </row>
    <row r="792">
      <c r="A792" s="10" t="n"/>
    </row>
    <row r="793">
      <c r="A793" s="10" t="n"/>
    </row>
    <row r="794">
      <c r="A794" s="10" t="n"/>
    </row>
    <row r="795">
      <c r="A795" s="10" t="n"/>
    </row>
    <row r="796">
      <c r="A796" s="10" t="n"/>
    </row>
    <row r="797">
      <c r="A797" s="10" t="n"/>
    </row>
    <row r="798">
      <c r="A798" s="10" t="n"/>
    </row>
    <row r="799">
      <c r="A799" s="10" t="n"/>
    </row>
    <row r="800">
      <c r="A800" s="10" t="n"/>
    </row>
    <row r="801">
      <c r="A801" s="10" t="n"/>
    </row>
    <row r="802">
      <c r="A802" s="10" t="n"/>
    </row>
    <row r="803">
      <c r="A803" s="10" t="n"/>
    </row>
    <row r="804">
      <c r="A804" s="10" t="n"/>
    </row>
    <row r="805">
      <c r="A805" s="10" t="n"/>
    </row>
    <row r="806">
      <c r="A806" s="10" t="n"/>
    </row>
    <row r="807">
      <c r="A807" s="10" t="n"/>
    </row>
    <row r="808">
      <c r="A808" s="10" t="n"/>
    </row>
    <row r="809">
      <c r="A809" s="10" t="n"/>
    </row>
    <row r="810">
      <c r="A810" s="10" t="n"/>
    </row>
    <row r="811">
      <c r="A811" s="10" t="n"/>
    </row>
    <row r="812">
      <c r="A812" s="10" t="n"/>
    </row>
    <row r="813">
      <c r="A813" s="10" t="n"/>
    </row>
    <row r="814">
      <c r="A814" s="10" t="n"/>
    </row>
    <row r="815">
      <c r="A815" s="10" t="n"/>
    </row>
    <row r="816">
      <c r="A816" s="10" t="n"/>
    </row>
    <row r="817">
      <c r="A817" s="10" t="n"/>
    </row>
    <row r="818">
      <c r="A818" s="10" t="n"/>
    </row>
    <row r="819">
      <c r="A819" s="10" t="n"/>
    </row>
    <row r="820">
      <c r="A820" s="10" t="n"/>
    </row>
    <row r="821">
      <c r="A821" s="10" t="n"/>
    </row>
    <row r="822">
      <c r="A822" s="10" t="n"/>
    </row>
    <row r="823">
      <c r="A823" s="10" t="n"/>
    </row>
    <row r="824">
      <c r="A824" s="10" t="n"/>
    </row>
    <row r="825">
      <c r="A825" s="10" t="n"/>
    </row>
    <row r="826">
      <c r="A826" s="10" t="n"/>
    </row>
    <row r="827">
      <c r="A827" s="10" t="n"/>
    </row>
    <row r="828">
      <c r="A828" s="10" t="n"/>
    </row>
    <row r="829">
      <c r="A829" s="10" t="n"/>
    </row>
    <row r="830">
      <c r="A830" s="10" t="n"/>
    </row>
    <row r="831">
      <c r="A831" s="10" t="n"/>
    </row>
    <row r="832">
      <c r="A832" s="10" t="n"/>
    </row>
    <row r="833">
      <c r="A833" s="10" t="n"/>
    </row>
    <row r="834">
      <c r="A834" s="10" t="n"/>
    </row>
    <row r="835">
      <c r="A835" s="10" t="n"/>
    </row>
    <row r="836">
      <c r="A836" s="10" t="n"/>
    </row>
    <row r="837">
      <c r="A837" s="10" t="n"/>
    </row>
    <row r="838">
      <c r="A838" s="10" t="n"/>
    </row>
    <row r="839">
      <c r="A839" s="10" t="n"/>
    </row>
    <row r="840">
      <c r="A840" s="10" t="n"/>
    </row>
    <row r="841">
      <c r="A841" s="10" t="n"/>
    </row>
    <row r="842">
      <c r="A842" s="10" t="n"/>
    </row>
    <row r="843">
      <c r="A843" s="10" t="n"/>
    </row>
    <row r="844">
      <c r="A844" s="10" t="n"/>
    </row>
    <row r="845">
      <c r="A845" s="10" t="n"/>
    </row>
    <row r="846">
      <c r="A846" s="10" t="n"/>
    </row>
    <row r="847">
      <c r="A847" s="10" t="n"/>
    </row>
    <row r="848">
      <c r="A848" s="10" t="n"/>
    </row>
    <row r="849">
      <c r="A849" s="10" t="n"/>
    </row>
    <row r="850">
      <c r="A850" s="10" t="n"/>
    </row>
    <row r="851">
      <c r="A851" s="10" t="n"/>
    </row>
    <row r="852">
      <c r="A852" s="10" t="n"/>
    </row>
    <row r="853">
      <c r="A853" s="10" t="n"/>
    </row>
    <row r="854">
      <c r="A854" s="10" t="n"/>
    </row>
    <row r="855">
      <c r="A855" s="10" t="n"/>
    </row>
    <row r="856">
      <c r="A856" s="10" t="n"/>
    </row>
    <row r="857">
      <c r="A857" s="10" t="n"/>
    </row>
    <row r="858">
      <c r="A858" s="10" t="n"/>
    </row>
    <row r="859">
      <c r="A859" s="10" t="n"/>
    </row>
    <row r="860">
      <c r="A860" s="10" t="n"/>
    </row>
    <row r="861">
      <c r="A861" s="10" t="n"/>
    </row>
    <row r="862">
      <c r="A862" s="10" t="n"/>
    </row>
    <row r="863">
      <c r="A863" s="10" t="n"/>
    </row>
    <row r="864">
      <c r="A864" s="10" t="n"/>
    </row>
    <row r="865">
      <c r="A865" s="10" t="n"/>
    </row>
    <row r="866">
      <c r="A866" s="10" t="n"/>
    </row>
    <row r="867">
      <c r="A867" s="10" t="n"/>
    </row>
    <row r="868">
      <c r="A868" s="10" t="n"/>
    </row>
    <row r="869">
      <c r="A869" s="10" t="n"/>
    </row>
    <row r="870">
      <c r="A870" s="10" t="n"/>
    </row>
    <row r="871">
      <c r="A871" s="10" t="n"/>
    </row>
    <row r="872">
      <c r="A872" s="10" t="n"/>
    </row>
    <row r="873">
      <c r="A873" s="10" t="n"/>
    </row>
    <row r="874">
      <c r="A874" s="10" t="n"/>
    </row>
    <row r="875">
      <c r="A875" s="10" t="n"/>
    </row>
    <row r="876">
      <c r="A876" s="10" t="n"/>
    </row>
    <row r="877">
      <c r="A877" s="10" t="n"/>
    </row>
    <row r="878">
      <c r="A878" s="10" t="n"/>
    </row>
    <row r="879">
      <c r="A879" s="10" t="n"/>
    </row>
    <row r="880">
      <c r="A880" s="10" t="n"/>
    </row>
    <row r="881">
      <c r="A881" s="10" t="n"/>
    </row>
    <row r="882">
      <c r="A882" s="10" t="n"/>
    </row>
    <row r="883">
      <c r="A883" s="10" t="n"/>
    </row>
    <row r="884">
      <c r="A884" s="10" t="n"/>
    </row>
    <row r="885">
      <c r="A885" s="10" t="n"/>
    </row>
    <row r="886">
      <c r="A886" s="10" t="n"/>
    </row>
    <row r="887">
      <c r="A887" s="10" t="n"/>
    </row>
    <row r="888">
      <c r="A888" s="10" t="n"/>
    </row>
    <row r="889">
      <c r="A889" s="10" t="n"/>
    </row>
    <row r="890">
      <c r="A890" s="10" t="n"/>
    </row>
    <row r="891">
      <c r="A891" s="10" t="n"/>
    </row>
    <row r="892">
      <c r="A892" s="10" t="n"/>
    </row>
    <row r="893">
      <c r="A893" s="10" t="n"/>
    </row>
    <row r="894">
      <c r="A894" s="10" t="n"/>
    </row>
    <row r="895">
      <c r="A895" s="10" t="n"/>
    </row>
    <row r="896">
      <c r="A896" s="10" t="n"/>
    </row>
    <row r="897">
      <c r="A897" s="10" t="n"/>
    </row>
    <row r="898">
      <c r="A898" s="10" t="n"/>
    </row>
    <row r="899">
      <c r="A899" s="10" t="n"/>
    </row>
    <row r="900">
      <c r="A900" s="10" t="n"/>
    </row>
    <row r="901">
      <c r="A901" s="10" t="n"/>
    </row>
    <row r="902">
      <c r="A902" s="10" t="n"/>
    </row>
    <row r="903">
      <c r="A903" s="10" t="n"/>
    </row>
    <row r="904">
      <c r="A904" s="10" t="n"/>
    </row>
    <row r="905">
      <c r="A905" s="10" t="n"/>
    </row>
    <row r="906">
      <c r="A906" s="10" t="n"/>
    </row>
    <row r="907">
      <c r="A907" s="10" t="n"/>
    </row>
    <row r="908">
      <c r="A908" s="10" t="n"/>
    </row>
    <row r="909">
      <c r="A909" s="10" t="n"/>
    </row>
    <row r="910">
      <c r="A910" s="10" t="n"/>
    </row>
    <row r="911">
      <c r="A911" s="10" t="n"/>
    </row>
    <row r="912">
      <c r="A912" s="10" t="n"/>
    </row>
    <row r="913">
      <c r="A913" s="10" t="n"/>
    </row>
    <row r="914">
      <c r="A914" s="10" t="n"/>
    </row>
    <row r="915">
      <c r="A915" s="10" t="n"/>
    </row>
    <row r="916">
      <c r="A916" s="10" t="n"/>
    </row>
    <row r="917">
      <c r="A917" s="10" t="n"/>
    </row>
    <row r="918">
      <c r="A918" s="10" t="n"/>
    </row>
    <row r="919">
      <c r="A919" s="10" t="n"/>
    </row>
    <row r="920">
      <c r="A920" s="10" t="n"/>
    </row>
    <row r="921">
      <c r="A921" s="10" t="n"/>
    </row>
    <row r="922">
      <c r="A922" s="10" t="n"/>
    </row>
    <row r="923">
      <c r="A923" s="10" t="n"/>
    </row>
    <row r="924">
      <c r="A924" s="10" t="n"/>
    </row>
    <row r="925">
      <c r="A925" s="10" t="n"/>
    </row>
    <row r="926">
      <c r="A926" s="10" t="n"/>
    </row>
    <row r="927">
      <c r="A927" s="10" t="n"/>
    </row>
    <row r="928">
      <c r="A928" s="10" t="n"/>
    </row>
    <row r="929">
      <c r="A929" s="10" t="n"/>
    </row>
    <row r="930">
      <c r="A930" s="10" t="n"/>
    </row>
    <row r="931">
      <c r="A931" s="10" t="n"/>
    </row>
    <row r="932">
      <c r="A932" s="10" t="n"/>
    </row>
    <row r="933">
      <c r="A933" s="10" t="n"/>
    </row>
    <row r="934">
      <c r="A934" s="10" t="n"/>
    </row>
    <row r="935">
      <c r="A935" s="10" t="n"/>
    </row>
    <row r="936">
      <c r="A936" s="10" t="n"/>
    </row>
    <row r="937">
      <c r="A937" s="10" t="n"/>
    </row>
    <row r="938">
      <c r="A938" s="10" t="n"/>
    </row>
    <row r="939">
      <c r="A939" s="10" t="n"/>
    </row>
    <row r="940">
      <c r="A940" s="10" t="n"/>
    </row>
    <row r="941">
      <c r="A941" s="10" t="n"/>
    </row>
    <row r="942">
      <c r="A942" s="10" t="n"/>
    </row>
    <row r="943">
      <c r="A943" s="10" t="n"/>
    </row>
    <row r="944">
      <c r="A944" s="10" t="n"/>
    </row>
    <row r="945">
      <c r="A945" s="10" t="n"/>
    </row>
    <row r="946">
      <c r="A946" s="10" t="n"/>
    </row>
    <row r="947">
      <c r="A947" s="10" t="n"/>
    </row>
    <row r="948">
      <c r="A948" s="10" t="n"/>
    </row>
    <row r="949">
      <c r="A949" s="10" t="n"/>
    </row>
    <row r="950">
      <c r="A950" s="10" t="n"/>
    </row>
    <row r="951">
      <c r="A951" s="10" t="n"/>
    </row>
    <row r="952">
      <c r="A952" s="10" t="n"/>
    </row>
    <row r="953">
      <c r="A953" s="10" t="n"/>
    </row>
    <row r="954">
      <c r="A954" s="10" t="n"/>
    </row>
    <row r="955">
      <c r="A955" s="10" t="n"/>
    </row>
    <row r="956">
      <c r="A956" s="10" t="n"/>
    </row>
    <row r="957">
      <c r="A957" s="10" t="n"/>
    </row>
    <row r="958">
      <c r="A958" s="10" t="n"/>
    </row>
    <row r="959">
      <c r="A959" s="10" t="n"/>
    </row>
    <row r="960">
      <c r="A960" s="10" t="n"/>
    </row>
    <row r="961">
      <c r="A961" s="10" t="n"/>
    </row>
    <row r="962">
      <c r="A962" s="10" t="n"/>
    </row>
    <row r="963">
      <c r="A963" s="10" t="n"/>
    </row>
    <row r="964">
      <c r="A964" s="10" t="n"/>
    </row>
    <row r="965">
      <c r="A965" s="10" t="n"/>
    </row>
    <row r="966">
      <c r="A966" s="10" t="n"/>
    </row>
    <row r="967">
      <c r="A967" s="10" t="n"/>
    </row>
    <row r="968">
      <c r="A968" s="10" t="n"/>
    </row>
    <row r="969">
      <c r="A969" s="10" t="n"/>
    </row>
    <row r="970">
      <c r="A970" s="10" t="n"/>
    </row>
    <row r="971">
      <c r="A971" s="10" t="n"/>
    </row>
    <row r="972">
      <c r="A972" s="10" t="n"/>
    </row>
    <row r="973">
      <c r="A973" s="10" t="n"/>
    </row>
    <row r="974">
      <c r="A974" s="10" t="n"/>
    </row>
    <row r="975">
      <c r="A975" s="10" t="n"/>
    </row>
    <row r="976">
      <c r="A976" s="10" t="n"/>
    </row>
    <row r="977">
      <c r="A977" s="10" t="n"/>
    </row>
    <row r="978">
      <c r="A978" s="10" t="n"/>
    </row>
    <row r="979">
      <c r="A979" s="10" t="n"/>
    </row>
    <row r="980">
      <c r="A980" s="10" t="n"/>
    </row>
    <row r="981">
      <c r="A981" s="10" t="n"/>
    </row>
    <row r="982">
      <c r="A982" s="10" t="n"/>
    </row>
    <row r="983">
      <c r="A983" s="10" t="n"/>
    </row>
    <row r="984">
      <c r="A984" s="10" t="n"/>
    </row>
    <row r="985">
      <c r="A985" s="10" t="n"/>
    </row>
    <row r="986">
      <c r="A986" s="10" t="n"/>
    </row>
    <row r="987">
      <c r="A987" s="10" t="n"/>
    </row>
    <row r="988">
      <c r="A988" s="10" t="n"/>
    </row>
    <row r="989">
      <c r="A989" s="10" t="n"/>
    </row>
    <row r="990">
      <c r="A990" s="10" t="n"/>
    </row>
    <row r="991">
      <c r="A991" s="10" t="n"/>
    </row>
    <row r="992">
      <c r="A992" s="10" t="n"/>
    </row>
    <row r="993">
      <c r="A993" s="10" t="n"/>
    </row>
    <row r="994">
      <c r="A994" s="10" t="n"/>
    </row>
    <row r="995">
      <c r="A995" s="10" t="n"/>
    </row>
    <row r="996">
      <c r="A996" s="10" t="n"/>
    </row>
    <row r="997">
      <c r="A997" s="10" t="n"/>
    </row>
    <row r="998">
      <c r="A998" s="10" t="n"/>
    </row>
    <row r="999">
      <c r="A999" s="10" t="n"/>
    </row>
    <row r="1000">
      <c r="A1000" s="10" t="n"/>
    </row>
    <row r="1001">
      <c r="A1001" s="10" t="n"/>
    </row>
    <row r="1002">
      <c r="A1002" s="10" t="n"/>
    </row>
    <row r="1003">
      <c r="A1003" s="10" t="n"/>
    </row>
    <row r="1004">
      <c r="A1004" s="10" t="n"/>
    </row>
    <row r="1005">
      <c r="A1005" s="10" t="n"/>
    </row>
    <row r="1006">
      <c r="A1006" s="10" t="n"/>
    </row>
    <row r="1007">
      <c r="A1007" s="10" t="n"/>
    </row>
    <row r="1008">
      <c r="A1008" s="10" t="n"/>
    </row>
    <row r="1009">
      <c r="A1009" s="10" t="n"/>
    </row>
    <row r="1010">
      <c r="A1010" s="10" t="n"/>
    </row>
    <row r="1011">
      <c r="A1011" s="10" t="n"/>
    </row>
    <row r="1012">
      <c r="A1012" s="10" t="n"/>
    </row>
    <row r="1013">
      <c r="A1013" s="10" t="n"/>
    </row>
    <row r="1014">
      <c r="A1014" s="10" t="n"/>
    </row>
    <row r="1015">
      <c r="A1015" s="10" t="n"/>
    </row>
    <row r="1016">
      <c r="A1016" s="10" t="n"/>
    </row>
    <row r="1017">
      <c r="A1017" s="10" t="n"/>
    </row>
    <row r="1018">
      <c r="A1018" s="10" t="n"/>
    </row>
    <row r="1019">
      <c r="A1019" s="10" t="n"/>
    </row>
    <row r="1020">
      <c r="A1020" s="10" t="n"/>
    </row>
    <row r="1021">
      <c r="A1021" s="10" t="n"/>
    </row>
    <row r="1022">
      <c r="A1022" s="10" t="n"/>
    </row>
    <row r="1023">
      <c r="A1023" s="10" t="n"/>
    </row>
    <row r="1024">
      <c r="A1024" s="10" t="n"/>
    </row>
    <row r="1025">
      <c r="A1025" s="10" t="n"/>
    </row>
    <row r="1026">
      <c r="A1026" s="10" t="n"/>
    </row>
    <row r="1027">
      <c r="A1027" s="10" t="n"/>
    </row>
    <row r="1028">
      <c r="A1028" s="10" t="n"/>
    </row>
    <row r="1029">
      <c r="A1029" s="10" t="n"/>
    </row>
    <row r="1030">
      <c r="A1030" s="10" t="n"/>
    </row>
    <row r="1031">
      <c r="A1031" s="10" t="n"/>
    </row>
    <row r="1032">
      <c r="A1032" s="10" t="n"/>
    </row>
    <row r="1033">
      <c r="A1033" s="10" t="n"/>
    </row>
    <row r="1034">
      <c r="A1034" s="10" t="n"/>
    </row>
    <row r="1035">
      <c r="A1035" s="10" t="n"/>
    </row>
    <row r="1036">
      <c r="A1036" s="10" t="n"/>
    </row>
    <row r="1037">
      <c r="A1037" s="10" t="n"/>
    </row>
    <row r="1038">
      <c r="A1038" s="10" t="n"/>
    </row>
    <row r="1039">
      <c r="A1039" s="10" t="n"/>
    </row>
    <row r="1040">
      <c r="A1040" s="10" t="n"/>
    </row>
    <row r="1041">
      <c r="A1041" s="10" t="n"/>
    </row>
    <row r="1042">
      <c r="A1042" s="10" t="n"/>
    </row>
    <row r="1043">
      <c r="A1043" s="10" t="n"/>
    </row>
    <row r="1044">
      <c r="A1044" s="10" t="n"/>
    </row>
    <row r="1045">
      <c r="A1045" s="10" t="n"/>
    </row>
    <row r="1046">
      <c r="A1046" s="10" t="n"/>
    </row>
    <row r="1047">
      <c r="A1047" s="10" t="n"/>
    </row>
    <row r="1048">
      <c r="A1048" s="10" t="n"/>
    </row>
    <row r="1049">
      <c r="A1049" s="10" t="n"/>
    </row>
    <row r="1050">
      <c r="A1050" s="10" t="n"/>
    </row>
    <row r="1051">
      <c r="A1051" s="10" t="n"/>
    </row>
    <row r="1052">
      <c r="A1052" s="10" t="n"/>
    </row>
    <row r="1053">
      <c r="A1053" s="10" t="n"/>
    </row>
    <row r="1054">
      <c r="A1054" s="10" t="n"/>
    </row>
    <row r="1055">
      <c r="A1055" s="10" t="n"/>
    </row>
    <row r="1056">
      <c r="A1056" s="10" t="n"/>
    </row>
    <row r="1057">
      <c r="A1057" s="10" t="n"/>
    </row>
    <row r="1058">
      <c r="A1058" s="10" t="n"/>
    </row>
    <row r="1059">
      <c r="A1059" s="10" t="n"/>
    </row>
    <row r="1060">
      <c r="A1060" s="10" t="n"/>
    </row>
    <row r="1061">
      <c r="A1061" s="10" t="n"/>
    </row>
    <row r="1062">
      <c r="A1062" s="10" t="n"/>
    </row>
    <row r="1063">
      <c r="A1063" s="10" t="n"/>
    </row>
    <row r="1064">
      <c r="A1064" s="10" t="n"/>
    </row>
    <row r="1065">
      <c r="A1065" s="10" t="n"/>
    </row>
    <row r="1066">
      <c r="A1066" s="10" t="n"/>
    </row>
    <row r="1067">
      <c r="A1067" s="10" t="n"/>
    </row>
    <row r="1068">
      <c r="A1068" s="10" t="n"/>
    </row>
    <row r="1069">
      <c r="A1069" s="10" t="n"/>
    </row>
    <row r="1070">
      <c r="A1070" s="10" t="n"/>
    </row>
    <row r="1071">
      <c r="A1071" s="10" t="n"/>
    </row>
    <row r="1072">
      <c r="A1072" s="10" t="n"/>
    </row>
    <row r="1073">
      <c r="A1073" s="10" t="n"/>
    </row>
    <row r="1074">
      <c r="A1074" s="10" t="n"/>
    </row>
    <row r="1075">
      <c r="A1075" s="10" t="n"/>
    </row>
    <row r="1076">
      <c r="A1076" s="10" t="n"/>
    </row>
    <row r="1077">
      <c r="A1077" s="10" t="n"/>
    </row>
    <row r="1078">
      <c r="A1078" s="10" t="n"/>
    </row>
    <row r="1079">
      <c r="A1079" s="10" t="n"/>
    </row>
    <row r="1080">
      <c r="A1080" s="10" t="n"/>
    </row>
    <row r="1081">
      <c r="A1081" s="10" t="n"/>
    </row>
    <row r="1082">
      <c r="A1082" s="10" t="n"/>
    </row>
    <row r="1083">
      <c r="A1083" s="10" t="n"/>
    </row>
    <row r="1084">
      <c r="A1084" s="10" t="n"/>
    </row>
    <row r="1085">
      <c r="A1085" s="10" t="n"/>
    </row>
    <row r="1086">
      <c r="A1086" s="10" t="n"/>
    </row>
    <row r="1087">
      <c r="A1087" s="10" t="n"/>
    </row>
    <row r="1088">
      <c r="A1088" s="10" t="n"/>
    </row>
    <row r="1089">
      <c r="A1089" s="10" t="n"/>
    </row>
    <row r="1090">
      <c r="A1090" s="10" t="n"/>
    </row>
    <row r="1091">
      <c r="A1091" s="10" t="n"/>
    </row>
    <row r="1092">
      <c r="A1092" s="10" t="n"/>
    </row>
    <row r="1093">
      <c r="A1093" s="10" t="n"/>
    </row>
    <row r="1094">
      <c r="A1094" s="10" t="n"/>
    </row>
    <row r="1095">
      <c r="A1095" s="10" t="n"/>
    </row>
    <row r="1096">
      <c r="A1096" s="10" t="n"/>
    </row>
    <row r="1097">
      <c r="A1097" s="10" t="n"/>
    </row>
    <row r="1098">
      <c r="A1098" s="10" t="n"/>
    </row>
    <row r="1099">
      <c r="A1099" s="10" t="n"/>
    </row>
    <row r="1100">
      <c r="A1100" s="10" t="n"/>
    </row>
    <row r="1101">
      <c r="A1101" s="10" t="n"/>
    </row>
    <row r="1102">
      <c r="A1102" s="10" t="n"/>
    </row>
    <row r="1103">
      <c r="A1103" s="10" t="n"/>
    </row>
    <row r="1104">
      <c r="A1104" s="10" t="n"/>
    </row>
    <row r="1105">
      <c r="A1105" s="10" t="n"/>
    </row>
    <row r="1106">
      <c r="A1106" s="10" t="n"/>
    </row>
    <row r="1107">
      <c r="A1107" s="10" t="n"/>
    </row>
    <row r="1108">
      <c r="A1108" s="10" t="n"/>
    </row>
    <row r="1109">
      <c r="A1109" s="10" t="n"/>
    </row>
    <row r="1110">
      <c r="A1110" s="10" t="n"/>
    </row>
    <row r="1111">
      <c r="A1111" s="10" t="n"/>
    </row>
    <row r="1112">
      <c r="A1112" s="10" t="n"/>
    </row>
    <row r="1113">
      <c r="A1113" s="10" t="n"/>
    </row>
    <row r="1114">
      <c r="A1114" s="10" t="n"/>
    </row>
    <row r="1115">
      <c r="A1115" s="10" t="n"/>
    </row>
    <row r="1116">
      <c r="A1116" s="10" t="n"/>
    </row>
    <row r="1117">
      <c r="A1117" s="10" t="n"/>
    </row>
    <row r="1118">
      <c r="A1118" s="10" t="n"/>
    </row>
    <row r="1119">
      <c r="A1119" s="10" t="n"/>
    </row>
    <row r="1120">
      <c r="A1120" s="10" t="n"/>
    </row>
    <row r="1121">
      <c r="A1121" s="10" t="n"/>
    </row>
    <row r="1122">
      <c r="A1122" s="10" t="n"/>
    </row>
    <row r="1123">
      <c r="A1123" s="10" t="n"/>
    </row>
    <row r="1124">
      <c r="A1124" s="10" t="n"/>
    </row>
    <row r="1125">
      <c r="A1125" s="10" t="n"/>
    </row>
    <row r="1126">
      <c r="A1126" s="10" t="n"/>
    </row>
    <row r="1127">
      <c r="A1127" s="10" t="n"/>
    </row>
    <row r="1128">
      <c r="A1128" s="10" t="n"/>
    </row>
    <row r="1129">
      <c r="A1129" s="10" t="n"/>
    </row>
    <row r="1130">
      <c r="A1130" s="10" t="n"/>
    </row>
    <row r="1131">
      <c r="A1131" s="10" t="n"/>
    </row>
    <row r="1132">
      <c r="A1132" s="10" t="n"/>
    </row>
    <row r="1133">
      <c r="A1133" s="10" t="n"/>
    </row>
    <row r="1134">
      <c r="A1134" s="10" t="n"/>
    </row>
    <row r="1135">
      <c r="A1135" s="10" t="n"/>
    </row>
    <row r="1136">
      <c r="A1136" s="10" t="n"/>
    </row>
    <row r="1137">
      <c r="A1137" s="10" t="n"/>
    </row>
    <row r="1138">
      <c r="A1138" s="10" t="n"/>
    </row>
    <row r="1139">
      <c r="A1139" s="10" t="n"/>
    </row>
    <row r="1140">
      <c r="A1140" s="10" t="n"/>
    </row>
    <row r="1141">
      <c r="A1141" s="10" t="n"/>
    </row>
    <row r="1142">
      <c r="A1142" s="10" t="n"/>
    </row>
    <row r="1143">
      <c r="A1143" s="10" t="n"/>
    </row>
    <row r="1144">
      <c r="A1144" s="10" t="n"/>
    </row>
    <row r="1145">
      <c r="A1145" s="10" t="n"/>
    </row>
    <row r="1146">
      <c r="A1146" s="10" t="n"/>
    </row>
    <row r="1147">
      <c r="A1147" s="10" t="n"/>
    </row>
    <row r="1148">
      <c r="A1148" s="10" t="n"/>
    </row>
    <row r="1149">
      <c r="A1149" s="10" t="n"/>
    </row>
    <row r="1150">
      <c r="A1150" s="10" t="n"/>
    </row>
    <row r="1151">
      <c r="A1151" s="10" t="n"/>
    </row>
    <row r="1152">
      <c r="A1152" s="10" t="n"/>
    </row>
    <row r="1153">
      <c r="A1153" s="10" t="n"/>
    </row>
    <row r="1154">
      <c r="A1154" s="10" t="n"/>
    </row>
    <row r="1155">
      <c r="A1155" s="10" t="n"/>
    </row>
    <row r="1156">
      <c r="A1156" s="10" t="n"/>
    </row>
    <row r="1157">
      <c r="A1157" s="10" t="n"/>
    </row>
    <row r="1158">
      <c r="A1158" s="10" t="n"/>
    </row>
    <row r="1159">
      <c r="A1159" s="10" t="n"/>
    </row>
    <row r="1160">
      <c r="A1160" s="10" t="n"/>
    </row>
    <row r="1161">
      <c r="A1161" s="10" t="n"/>
    </row>
    <row r="1162">
      <c r="A1162" s="10" t="n"/>
    </row>
    <row r="1163">
      <c r="A1163" s="10" t="n"/>
    </row>
    <row r="1164">
      <c r="A1164" s="10" t="n"/>
    </row>
    <row r="1165">
      <c r="A1165" s="10" t="n"/>
    </row>
    <row r="1166">
      <c r="A1166" s="10" t="n"/>
    </row>
    <row r="1167">
      <c r="A1167" s="10" t="n"/>
    </row>
    <row r="1168">
      <c r="A1168" s="10" t="n"/>
    </row>
    <row r="1169">
      <c r="A1169" s="10" t="n"/>
    </row>
    <row r="1170">
      <c r="A1170" s="10" t="n"/>
    </row>
    <row r="1171">
      <c r="A1171" s="10" t="n"/>
    </row>
    <row r="1172">
      <c r="A1172" s="10" t="n"/>
    </row>
    <row r="1173">
      <c r="A1173" s="10" t="n"/>
    </row>
    <row r="1174">
      <c r="A1174" s="10" t="n"/>
    </row>
    <row r="1175">
      <c r="A1175" s="10" t="n"/>
    </row>
    <row r="1176">
      <c r="A1176" s="10" t="n"/>
    </row>
    <row r="1177">
      <c r="A1177" s="10" t="n"/>
    </row>
    <row r="1178">
      <c r="A1178" s="10" t="n"/>
    </row>
    <row r="1179">
      <c r="A1179" s="10" t="n"/>
    </row>
    <row r="1180">
      <c r="A1180" s="10" t="n"/>
    </row>
    <row r="1181">
      <c r="A1181" s="10" t="n"/>
    </row>
    <row r="1182">
      <c r="A1182" s="10" t="n"/>
    </row>
    <row r="1183">
      <c r="A1183" s="10" t="n"/>
    </row>
    <row r="1184">
      <c r="A1184" s="10" t="n"/>
    </row>
    <row r="1185">
      <c r="A1185" s="10" t="n"/>
    </row>
    <row r="1186">
      <c r="A1186" s="10" t="n"/>
    </row>
    <row r="1187">
      <c r="A1187" s="10" t="n"/>
    </row>
    <row r="1188">
      <c r="A1188" s="10" t="n"/>
    </row>
    <row r="1189">
      <c r="A1189" s="10" t="n"/>
    </row>
    <row r="1190">
      <c r="A1190" s="10" t="n"/>
    </row>
    <row r="1191">
      <c r="A1191" s="10" t="n"/>
    </row>
    <row r="1192">
      <c r="A1192" s="10" t="n"/>
    </row>
    <row r="1193">
      <c r="A1193" s="10" t="n"/>
    </row>
    <row r="1194">
      <c r="A1194" s="10" t="n"/>
    </row>
    <row r="1195">
      <c r="A1195" s="10" t="n"/>
    </row>
    <row r="1196">
      <c r="A1196" s="10" t="n"/>
    </row>
    <row r="1197">
      <c r="A1197" s="10" t="n"/>
    </row>
    <row r="1198">
      <c r="A1198" s="10" t="n"/>
    </row>
    <row r="1199">
      <c r="A1199" s="10" t="n"/>
    </row>
    <row r="1200">
      <c r="A1200" s="10" t="n"/>
    </row>
    <row r="1201">
      <c r="A1201" s="10" t="n"/>
    </row>
    <row r="1202">
      <c r="A1202" s="10" t="n"/>
    </row>
    <row r="1203">
      <c r="A1203" s="10" t="n"/>
    </row>
    <row r="1204">
      <c r="A1204" s="10" t="n"/>
    </row>
    <row r="1205">
      <c r="A1205" s="10" t="n"/>
    </row>
    <row r="1206">
      <c r="A1206" s="10" t="n"/>
    </row>
    <row r="1207">
      <c r="A1207" s="10" t="n"/>
    </row>
    <row r="1208">
      <c r="A1208" s="10" t="n"/>
    </row>
    <row r="1209">
      <c r="A1209" s="10" t="n"/>
    </row>
    <row r="1210">
      <c r="A1210" s="10" t="n"/>
    </row>
    <row r="1211">
      <c r="A1211" s="10" t="n"/>
    </row>
    <row r="1212">
      <c r="A1212" s="10" t="n"/>
    </row>
    <row r="1213">
      <c r="A1213" s="10" t="n"/>
    </row>
    <row r="1214">
      <c r="A1214" s="10" t="n"/>
    </row>
    <row r="1215">
      <c r="A1215" s="10" t="n"/>
    </row>
    <row r="1216">
      <c r="A1216" s="10" t="n"/>
    </row>
    <row r="1217">
      <c r="A1217" s="10" t="n"/>
    </row>
    <row r="1218">
      <c r="A1218" s="10" t="n"/>
    </row>
    <row r="1219">
      <c r="A1219" s="10" t="n"/>
    </row>
    <row r="1220">
      <c r="A1220" s="10" t="n"/>
    </row>
    <row r="1221">
      <c r="A1221" s="10" t="n"/>
    </row>
    <row r="1222">
      <c r="A1222" s="10" t="n"/>
    </row>
    <row r="1223">
      <c r="A1223" s="10" t="n"/>
    </row>
    <row r="1224">
      <c r="A1224" s="10" t="n"/>
    </row>
    <row r="1225">
      <c r="A1225" s="10" t="n"/>
    </row>
    <row r="1226">
      <c r="A1226" s="10" t="n"/>
    </row>
    <row r="1227">
      <c r="A1227" s="10" t="n"/>
    </row>
    <row r="1228">
      <c r="A1228" s="10" t="n"/>
    </row>
    <row r="1229">
      <c r="A1229" s="10" t="n"/>
    </row>
    <row r="1230">
      <c r="A1230" s="10" t="n"/>
    </row>
    <row r="1231">
      <c r="A1231" s="10" t="n"/>
    </row>
    <row r="1232">
      <c r="A1232" s="10" t="n"/>
    </row>
    <row r="1233">
      <c r="A1233" s="10" t="n"/>
    </row>
    <row r="1234">
      <c r="A1234" s="10" t="n"/>
    </row>
    <row r="1235">
      <c r="A1235" s="10" t="n"/>
    </row>
    <row r="1236">
      <c r="A1236" s="10" t="n"/>
    </row>
    <row r="1237">
      <c r="A1237" s="10" t="n"/>
    </row>
    <row r="1238">
      <c r="A1238" s="10" t="n"/>
    </row>
    <row r="1239">
      <c r="A1239" s="10" t="n"/>
    </row>
    <row r="1240">
      <c r="A1240" s="10" t="n"/>
    </row>
    <row r="1241">
      <c r="A1241" s="10" t="n"/>
    </row>
    <row r="1242">
      <c r="A1242" s="10" t="n"/>
    </row>
    <row r="1243">
      <c r="A1243" s="10" t="n"/>
    </row>
    <row r="1244">
      <c r="A1244" s="10" t="n"/>
    </row>
    <row r="1245">
      <c r="A1245" s="10" t="n"/>
    </row>
    <row r="1246">
      <c r="A1246" s="10" t="n"/>
    </row>
    <row r="1247">
      <c r="A1247" s="10" t="n"/>
    </row>
    <row r="1248">
      <c r="A1248" s="10" t="n"/>
    </row>
    <row r="1249">
      <c r="A1249" s="10" t="n"/>
    </row>
    <row r="1250">
      <c r="A1250" s="10" t="n"/>
    </row>
    <row r="1251">
      <c r="A1251" s="10" t="n"/>
    </row>
    <row r="1252">
      <c r="A1252" s="10" t="n"/>
    </row>
    <row r="1253">
      <c r="A1253" s="10" t="n"/>
    </row>
    <row r="1254">
      <c r="A1254" s="10" t="n"/>
    </row>
    <row r="1255">
      <c r="A1255" s="10" t="n"/>
    </row>
    <row r="1256">
      <c r="A1256" s="10" t="n"/>
    </row>
    <row r="1257">
      <c r="A1257" s="10" t="n"/>
    </row>
    <row r="1258">
      <c r="A1258" s="10" t="n"/>
    </row>
    <row r="1259">
      <c r="A1259" s="10" t="n"/>
    </row>
    <row r="1260">
      <c r="A1260" s="10" t="n"/>
    </row>
    <row r="1261">
      <c r="A1261" s="10" t="n"/>
    </row>
    <row r="1262">
      <c r="A1262" s="10" t="n"/>
    </row>
    <row r="1263">
      <c r="A1263" s="10" t="n"/>
    </row>
    <row r="1264">
      <c r="A1264" s="10" t="n"/>
    </row>
    <row r="1265">
      <c r="A1265" s="10" t="n"/>
    </row>
    <row r="1266">
      <c r="A1266" s="10" t="n"/>
    </row>
    <row r="1267">
      <c r="A1267" s="10" t="n"/>
    </row>
    <row r="1268">
      <c r="A1268" s="10" t="n"/>
    </row>
    <row r="1269">
      <c r="A1269" s="10" t="n"/>
    </row>
    <row r="1270">
      <c r="A1270" s="10" t="n"/>
    </row>
    <row r="1271">
      <c r="A1271" s="10" t="n"/>
    </row>
    <row r="1272">
      <c r="A1272" s="10" t="n"/>
    </row>
    <row r="1273">
      <c r="A1273" s="10" t="n"/>
    </row>
    <row r="1274">
      <c r="A1274" s="10" t="n"/>
    </row>
    <row r="1275">
      <c r="A1275" s="10" t="n"/>
    </row>
    <row r="1276">
      <c r="A1276" s="10" t="n"/>
    </row>
    <row r="1277">
      <c r="A1277" s="10" t="n"/>
    </row>
    <row r="1278">
      <c r="A1278" s="10" t="n"/>
    </row>
    <row r="1279">
      <c r="A1279" s="10" t="n"/>
    </row>
    <row r="1280">
      <c r="A1280" s="10" t="n"/>
    </row>
    <row r="1281">
      <c r="A1281" s="10" t="n"/>
    </row>
    <row r="1282">
      <c r="A1282" s="10" t="n"/>
    </row>
    <row r="1283">
      <c r="A1283" s="10" t="n"/>
    </row>
    <row r="1284">
      <c r="A1284" s="10" t="n"/>
    </row>
    <row r="1285">
      <c r="A1285" s="10" t="n"/>
    </row>
    <row r="1286">
      <c r="A1286" s="10" t="n"/>
    </row>
    <row r="1287">
      <c r="A1287" s="10" t="n"/>
    </row>
    <row r="1288">
      <c r="A1288" s="10" t="n"/>
    </row>
    <row r="1289">
      <c r="A1289" s="10" t="n"/>
    </row>
    <row r="1290">
      <c r="A1290" s="10" t="n"/>
    </row>
    <row r="1291">
      <c r="A1291" s="10" t="n"/>
    </row>
    <row r="1292">
      <c r="A1292" s="10" t="n"/>
    </row>
    <row r="1293">
      <c r="A1293" s="10" t="n"/>
    </row>
    <row r="1294">
      <c r="A1294" s="10" t="n"/>
    </row>
    <row r="1295">
      <c r="A1295" s="10" t="n"/>
    </row>
    <row r="1296">
      <c r="A1296" s="10" t="n"/>
    </row>
    <row r="1297">
      <c r="A1297" s="10" t="n"/>
    </row>
    <row r="1298">
      <c r="A1298" s="10" t="n"/>
    </row>
    <row r="1299">
      <c r="A1299" s="10" t="n"/>
    </row>
    <row r="1300">
      <c r="A1300" s="10" t="n"/>
    </row>
    <row r="1301">
      <c r="A1301" s="10" t="n"/>
    </row>
    <row r="1302">
      <c r="A1302" s="10" t="n"/>
    </row>
    <row r="1303">
      <c r="A1303" s="10" t="n"/>
    </row>
    <row r="1304">
      <c r="A1304" s="10" t="n"/>
    </row>
    <row r="1305">
      <c r="A1305" s="10" t="n"/>
    </row>
    <row r="1306">
      <c r="A1306" s="10" t="n"/>
    </row>
    <row r="1307">
      <c r="A1307" s="10" t="n"/>
    </row>
    <row r="1308">
      <c r="A1308" s="10" t="n"/>
    </row>
    <row r="1309">
      <c r="A1309" s="10" t="n"/>
    </row>
    <row r="1310">
      <c r="A1310" s="10" t="n"/>
    </row>
    <row r="1311">
      <c r="A1311" s="10" t="n"/>
    </row>
    <row r="1312">
      <c r="A1312" s="10" t="n"/>
    </row>
    <row r="1313">
      <c r="A1313" s="10" t="n"/>
    </row>
    <row r="1314">
      <c r="A1314" s="10" t="n"/>
    </row>
    <row r="1315">
      <c r="A1315" s="10" t="n"/>
    </row>
    <row r="1316">
      <c r="A1316" s="10" t="n"/>
    </row>
    <row r="1317">
      <c r="A1317" s="10" t="n"/>
    </row>
    <row r="1318">
      <c r="A1318" s="10" t="n"/>
    </row>
    <row r="1319">
      <c r="A1319" s="10" t="n"/>
    </row>
    <row r="1320">
      <c r="A1320" s="10" t="n"/>
    </row>
    <row r="1321">
      <c r="A1321" s="10" t="n"/>
    </row>
    <row r="1322">
      <c r="A1322" s="10" t="n"/>
    </row>
    <row r="1323">
      <c r="A1323" s="10" t="n"/>
    </row>
    <row r="1324">
      <c r="A1324" s="10" t="n"/>
    </row>
    <row r="1325">
      <c r="A1325" s="10" t="n"/>
    </row>
    <row r="1326">
      <c r="A1326" s="10" t="n"/>
    </row>
    <row r="1327">
      <c r="A1327" s="10" t="n"/>
    </row>
    <row r="1328">
      <c r="A1328" s="10" t="n"/>
    </row>
    <row r="1329">
      <c r="A1329" s="10" t="n"/>
    </row>
    <row r="1330">
      <c r="A1330" s="10" t="n"/>
    </row>
    <row r="1331">
      <c r="A1331" s="10" t="n"/>
    </row>
    <row r="1332">
      <c r="A1332" s="10" t="n"/>
    </row>
    <row r="1333">
      <c r="A1333" s="10" t="n"/>
    </row>
    <row r="1334">
      <c r="A1334" s="10" t="n"/>
    </row>
    <row r="1335">
      <c r="A1335" s="10" t="n"/>
    </row>
    <row r="1336">
      <c r="A1336" s="10" t="n"/>
    </row>
    <row r="1337">
      <c r="A1337" s="10" t="n"/>
    </row>
    <row r="1338">
      <c r="A1338" s="10" t="n"/>
    </row>
    <row r="1339">
      <c r="A1339" s="10" t="n"/>
    </row>
    <row r="1340">
      <c r="A1340" s="10" t="n"/>
    </row>
    <row r="1341">
      <c r="A1341" s="10" t="n"/>
    </row>
    <row r="1342">
      <c r="A1342" s="10" t="n"/>
    </row>
    <row r="1343">
      <c r="A1343" s="10" t="n"/>
    </row>
    <row r="1344">
      <c r="A1344" s="10" t="n"/>
    </row>
    <row r="1345">
      <c r="A1345" s="10" t="n"/>
    </row>
    <row r="1346">
      <c r="A1346" s="10" t="n"/>
    </row>
    <row r="1347">
      <c r="A1347" s="10" t="n"/>
    </row>
    <row r="1348">
      <c r="A1348" s="10" t="n"/>
    </row>
    <row r="1349">
      <c r="A1349" s="10" t="n"/>
    </row>
    <row r="1350">
      <c r="A1350" s="10" t="n"/>
    </row>
    <row r="1351">
      <c r="A1351" s="10" t="n"/>
    </row>
    <row r="1352">
      <c r="A1352" s="10" t="n"/>
    </row>
    <row r="1353">
      <c r="A1353" s="10" t="n"/>
    </row>
    <row r="1354">
      <c r="A1354" s="10" t="n"/>
    </row>
    <row r="1355">
      <c r="A1355" s="10" t="n"/>
    </row>
    <row r="1356">
      <c r="A1356" s="10" t="n"/>
    </row>
    <row r="1357">
      <c r="A1357" s="10" t="n"/>
    </row>
    <row r="1358">
      <c r="A1358" s="10" t="n"/>
    </row>
    <row r="1359">
      <c r="A1359" s="10" t="n"/>
    </row>
    <row r="1360">
      <c r="A1360" s="10" t="n"/>
    </row>
    <row r="1361">
      <c r="A1361" s="10" t="n"/>
    </row>
    <row r="1362">
      <c r="A1362" s="10" t="n"/>
    </row>
    <row r="1363">
      <c r="A1363" s="10" t="n"/>
    </row>
    <row r="1364">
      <c r="A1364" s="10" t="n"/>
    </row>
    <row r="1365">
      <c r="A1365" s="10" t="n"/>
    </row>
    <row r="1366">
      <c r="A1366" s="10" t="n"/>
    </row>
    <row r="1367">
      <c r="A1367" s="10" t="n"/>
    </row>
    <row r="1368">
      <c r="A1368" s="10" t="n"/>
    </row>
    <row r="1369">
      <c r="A1369" s="10" t="n"/>
    </row>
    <row r="1370">
      <c r="A1370" s="10" t="n"/>
    </row>
    <row r="1371">
      <c r="A1371" s="10" t="n"/>
    </row>
    <row r="1372">
      <c r="A1372" s="10" t="n"/>
    </row>
    <row r="1373">
      <c r="A1373" s="10" t="n"/>
    </row>
    <row r="1374">
      <c r="A1374" s="10" t="n"/>
    </row>
    <row r="1375">
      <c r="A1375" s="10" t="n"/>
    </row>
    <row r="1376">
      <c r="A1376" s="10" t="n"/>
    </row>
    <row r="1377">
      <c r="A1377" s="10" t="n"/>
    </row>
    <row r="1378">
      <c r="A1378" s="10" t="n"/>
    </row>
    <row r="1379">
      <c r="A1379" s="10" t="n"/>
    </row>
    <row r="1380">
      <c r="A1380" s="10" t="n"/>
    </row>
    <row r="1381">
      <c r="A1381" s="10" t="n"/>
    </row>
    <row r="1382">
      <c r="A1382" s="10" t="n"/>
    </row>
    <row r="1383">
      <c r="A1383" s="10" t="n"/>
    </row>
    <row r="1384">
      <c r="A1384" s="10" t="n"/>
    </row>
    <row r="1385">
      <c r="A1385" s="10" t="n"/>
    </row>
    <row r="1386">
      <c r="A1386" s="10" t="n"/>
    </row>
    <row r="1387">
      <c r="A1387" s="10" t="n"/>
    </row>
    <row r="1388">
      <c r="A1388" s="10" t="n"/>
    </row>
    <row r="1389">
      <c r="A1389" s="10" t="n"/>
    </row>
    <row r="1390">
      <c r="A1390" s="10" t="n"/>
    </row>
    <row r="1391">
      <c r="A1391" s="10" t="n"/>
    </row>
    <row r="1392">
      <c r="A1392" s="10" t="n"/>
    </row>
    <row r="1393">
      <c r="A1393" s="10" t="n"/>
    </row>
    <row r="1394">
      <c r="A1394" s="10" t="n"/>
    </row>
    <row r="1395">
      <c r="A1395" s="10" t="n"/>
    </row>
    <row r="1396">
      <c r="A1396" s="10" t="n"/>
    </row>
    <row r="1397">
      <c r="A1397" s="10" t="n"/>
    </row>
    <row r="1398">
      <c r="A1398" s="10" t="n"/>
    </row>
    <row r="1399">
      <c r="A1399" s="10" t="n"/>
    </row>
    <row r="1400">
      <c r="A1400" s="10" t="n"/>
    </row>
    <row r="1401">
      <c r="A1401" s="10" t="n"/>
    </row>
    <row r="1402">
      <c r="A1402" s="10" t="n"/>
    </row>
    <row r="1403">
      <c r="A1403" s="10" t="n"/>
    </row>
    <row r="1404">
      <c r="A1404" s="10" t="n"/>
    </row>
    <row r="1405">
      <c r="A1405" s="10" t="n"/>
    </row>
    <row r="1406">
      <c r="A1406" s="10" t="n"/>
    </row>
    <row r="1407">
      <c r="A1407" s="10" t="n"/>
    </row>
    <row r="1408">
      <c r="A1408" s="10" t="n"/>
    </row>
    <row r="1409">
      <c r="A1409" s="10" t="n"/>
    </row>
    <row r="1410">
      <c r="A1410" s="10" t="n"/>
    </row>
    <row r="1411">
      <c r="A1411" s="10" t="n"/>
    </row>
    <row r="1412">
      <c r="A1412" s="10" t="n"/>
    </row>
    <row r="1413">
      <c r="A1413" s="10" t="n"/>
    </row>
    <row r="1414">
      <c r="A1414" s="10" t="n"/>
    </row>
    <row r="1415">
      <c r="A1415" s="10" t="n"/>
    </row>
    <row r="1416">
      <c r="A1416" s="10" t="n"/>
    </row>
    <row r="1417">
      <c r="A1417" s="10" t="n"/>
    </row>
    <row r="1418">
      <c r="A1418" s="10" t="n"/>
    </row>
    <row r="1419">
      <c r="A1419" s="10" t="n"/>
    </row>
    <row r="1420">
      <c r="A1420" s="10" t="n"/>
    </row>
    <row r="1421">
      <c r="A1421" s="10" t="n"/>
    </row>
    <row r="1422">
      <c r="A1422" s="10" t="n"/>
    </row>
    <row r="1423">
      <c r="A1423" s="10" t="n"/>
    </row>
    <row r="1424">
      <c r="A1424" s="10" t="n"/>
    </row>
    <row r="1425">
      <c r="A1425" s="10" t="n"/>
    </row>
    <row r="1426">
      <c r="A1426" s="10" t="n"/>
    </row>
    <row r="1427">
      <c r="A1427" s="10" t="n"/>
    </row>
    <row r="1428">
      <c r="A1428" s="10" t="n"/>
    </row>
    <row r="1429">
      <c r="A1429" s="10" t="n"/>
    </row>
    <row r="1430">
      <c r="A1430" s="10" t="n"/>
    </row>
    <row r="1431">
      <c r="A1431" s="10" t="n"/>
    </row>
    <row r="1432">
      <c r="A1432" s="10" t="n"/>
    </row>
    <row r="1433">
      <c r="A1433" s="10" t="n"/>
    </row>
    <row r="1434">
      <c r="A1434" s="10" t="n"/>
    </row>
    <row r="1435">
      <c r="A1435" s="10" t="n"/>
    </row>
    <row r="1436">
      <c r="A1436" s="10" t="n"/>
    </row>
    <row r="1437">
      <c r="A1437" s="10" t="n"/>
    </row>
    <row r="1438">
      <c r="A1438" s="10" t="n"/>
    </row>
    <row r="1439">
      <c r="A1439" s="10" t="n"/>
    </row>
    <row r="1440">
      <c r="A1440" s="10" t="n"/>
    </row>
    <row r="1441">
      <c r="A1441" s="10" t="n"/>
    </row>
    <row r="1442">
      <c r="A1442" s="10" t="n"/>
    </row>
    <row r="1443">
      <c r="A1443" s="10" t="n"/>
    </row>
    <row r="1444">
      <c r="A1444" s="10" t="n"/>
    </row>
    <row r="1445">
      <c r="A1445" s="10" t="n"/>
    </row>
    <row r="1446">
      <c r="A1446" s="10" t="n"/>
    </row>
    <row r="1447">
      <c r="A1447" s="10" t="n"/>
    </row>
    <row r="1448">
      <c r="A1448" s="10" t="n"/>
    </row>
    <row r="1449">
      <c r="A1449" s="10" t="n"/>
    </row>
    <row r="1450">
      <c r="A1450" s="10" t="n"/>
    </row>
    <row r="1451">
      <c r="A1451" s="10" t="n"/>
    </row>
    <row r="1452">
      <c r="A1452" s="10" t="n"/>
    </row>
    <row r="1453">
      <c r="A1453" s="10" t="n"/>
    </row>
    <row r="1454">
      <c r="A1454" s="10" t="n"/>
    </row>
    <row r="1455">
      <c r="A1455" s="10" t="n"/>
    </row>
    <row r="1456">
      <c r="A1456" s="10" t="n"/>
    </row>
    <row r="1457">
      <c r="A1457" s="10" t="n"/>
    </row>
    <row r="1458">
      <c r="A1458" s="10" t="n"/>
    </row>
    <row r="1459">
      <c r="A1459" s="10" t="n"/>
    </row>
    <row r="1460">
      <c r="A1460" s="10" t="n"/>
    </row>
    <row r="1461">
      <c r="A1461" s="10" t="n"/>
    </row>
    <row r="1462">
      <c r="A1462" s="10" t="n"/>
    </row>
    <row r="1463">
      <c r="A1463" s="10" t="n"/>
    </row>
    <row r="1464">
      <c r="A1464" s="10" t="n"/>
    </row>
    <row r="1465">
      <c r="A1465" s="10" t="n"/>
    </row>
    <row r="1466">
      <c r="A1466" s="10" t="n"/>
    </row>
    <row r="1467">
      <c r="A1467" s="10" t="n"/>
    </row>
    <row r="1468">
      <c r="A1468" s="10" t="n"/>
    </row>
    <row r="1469">
      <c r="A1469" s="10" t="n"/>
    </row>
    <row r="1470">
      <c r="A1470" s="10" t="n"/>
    </row>
    <row r="1471">
      <c r="A1471" s="10" t="n"/>
    </row>
    <row r="1472">
      <c r="A1472" s="10" t="n"/>
    </row>
    <row r="1473">
      <c r="A1473" s="10" t="n"/>
    </row>
    <row r="1474">
      <c r="A1474" s="10" t="n"/>
    </row>
    <row r="1475">
      <c r="A1475" s="10" t="n"/>
    </row>
    <row r="1476">
      <c r="A1476" s="10" t="n"/>
    </row>
    <row r="1477">
      <c r="A1477" s="10" t="n"/>
    </row>
    <row r="1478">
      <c r="A1478" s="10" t="n"/>
    </row>
    <row r="1479">
      <c r="A1479" s="10" t="n"/>
    </row>
    <row r="1480">
      <c r="A1480" s="10" t="n"/>
    </row>
    <row r="1481">
      <c r="A1481" s="10" t="n"/>
    </row>
    <row r="1482">
      <c r="A1482" s="10" t="n"/>
    </row>
    <row r="1483">
      <c r="A1483" s="10" t="n"/>
    </row>
    <row r="1484">
      <c r="A1484" s="10" t="n"/>
    </row>
    <row r="1485">
      <c r="A1485" s="10" t="n"/>
    </row>
    <row r="1486">
      <c r="A1486" s="10" t="n"/>
    </row>
    <row r="1487">
      <c r="A1487" s="10" t="n"/>
    </row>
    <row r="1488">
      <c r="A1488" s="10" t="n"/>
    </row>
    <row r="1489">
      <c r="A1489" s="10" t="n"/>
    </row>
    <row r="1490">
      <c r="A1490" s="10" t="n"/>
    </row>
    <row r="1491">
      <c r="A1491" s="10" t="n"/>
    </row>
    <row r="1492">
      <c r="A1492" s="10" t="n"/>
    </row>
    <row r="1493">
      <c r="A1493" s="10" t="n"/>
    </row>
    <row r="1494">
      <c r="A1494" s="10" t="n"/>
    </row>
    <row r="1495">
      <c r="A1495" s="10" t="n"/>
    </row>
    <row r="1496">
      <c r="A1496" s="10" t="n"/>
    </row>
    <row r="1497">
      <c r="A1497" s="10" t="n"/>
    </row>
    <row r="1498">
      <c r="A1498" s="10" t="n"/>
    </row>
    <row r="1499">
      <c r="A1499" s="10" t="n"/>
    </row>
    <row r="1500">
      <c r="A1500" s="10" t="n"/>
    </row>
    <row r="1501">
      <c r="A1501" s="10" t="n"/>
    </row>
    <row r="1502">
      <c r="A1502" s="10" t="n"/>
    </row>
    <row r="1503">
      <c r="A1503" s="10" t="n"/>
    </row>
    <row r="1504">
      <c r="A1504" s="10" t="n"/>
    </row>
    <row r="1505">
      <c r="A1505" s="10" t="n"/>
    </row>
    <row r="1506">
      <c r="A1506" s="10" t="n"/>
    </row>
    <row r="1507">
      <c r="A1507" s="10" t="n"/>
    </row>
    <row r="1508">
      <c r="A1508" s="10" t="n"/>
    </row>
    <row r="1509">
      <c r="A1509" s="10" t="n"/>
    </row>
    <row r="1510">
      <c r="A1510" s="10" t="n"/>
    </row>
    <row r="1511">
      <c r="A1511" s="10" t="n"/>
    </row>
    <row r="1512">
      <c r="A1512" s="10" t="n"/>
    </row>
    <row r="1513">
      <c r="A1513" s="10" t="n"/>
    </row>
    <row r="1514">
      <c r="A1514" s="10" t="n"/>
    </row>
    <row r="1515">
      <c r="A1515" s="10" t="n"/>
    </row>
    <row r="1516">
      <c r="A1516" s="10" t="n"/>
    </row>
    <row r="1517">
      <c r="A1517" s="10" t="n"/>
    </row>
    <row r="1518">
      <c r="A1518" s="10" t="n"/>
    </row>
    <row r="1519">
      <c r="A1519" s="10" t="n"/>
    </row>
    <row r="1520">
      <c r="A1520" s="10" t="n"/>
    </row>
    <row r="1521">
      <c r="A1521" s="10" t="n"/>
    </row>
    <row r="1522">
      <c r="A1522" s="10" t="n"/>
    </row>
    <row r="1523">
      <c r="A1523" s="10" t="n"/>
    </row>
    <row r="1524">
      <c r="A1524" s="10" t="n"/>
    </row>
    <row r="1525">
      <c r="A1525" s="10" t="n"/>
    </row>
    <row r="1526">
      <c r="A1526" s="10" t="n"/>
    </row>
    <row r="1527">
      <c r="A1527" s="10" t="n"/>
    </row>
    <row r="1528">
      <c r="A1528" s="10" t="n"/>
    </row>
    <row r="1529">
      <c r="A1529" s="10" t="n"/>
    </row>
    <row r="1530">
      <c r="A1530" s="10" t="n"/>
    </row>
    <row r="1531">
      <c r="A1531" s="10" t="n"/>
    </row>
    <row r="1532">
      <c r="A1532" s="10" t="n"/>
    </row>
    <row r="1533">
      <c r="A1533" s="10" t="n"/>
    </row>
    <row r="1534">
      <c r="A1534" s="10" t="n"/>
    </row>
    <row r="1535">
      <c r="A1535" s="10" t="n"/>
    </row>
    <row r="1536">
      <c r="A1536" s="10" t="n"/>
    </row>
    <row r="1537">
      <c r="A1537" s="10" t="n"/>
    </row>
    <row r="1538">
      <c r="A1538" s="10" t="n"/>
    </row>
    <row r="1539">
      <c r="A1539" s="10" t="n"/>
    </row>
    <row r="1540">
      <c r="A1540" s="10" t="n"/>
    </row>
    <row r="1541">
      <c r="A1541" s="10" t="n"/>
    </row>
    <row r="1542">
      <c r="A1542" s="10" t="n"/>
    </row>
    <row r="1543">
      <c r="A1543" s="10" t="n"/>
    </row>
    <row r="1544">
      <c r="A1544" s="10" t="n"/>
    </row>
    <row r="1545">
      <c r="A1545" s="10" t="n"/>
    </row>
    <row r="1546">
      <c r="A1546" s="10" t="n"/>
    </row>
    <row r="1547">
      <c r="A1547" s="10" t="n"/>
    </row>
    <row r="1548">
      <c r="A1548" s="10" t="n"/>
    </row>
    <row r="1549">
      <c r="A1549" s="10" t="n"/>
    </row>
    <row r="1550">
      <c r="A1550" s="10" t="n"/>
    </row>
    <row r="1551">
      <c r="A1551" s="10" t="n"/>
    </row>
    <row r="1552">
      <c r="A1552" s="10" t="n"/>
    </row>
    <row r="1553">
      <c r="A1553" s="10" t="n"/>
    </row>
    <row r="1554">
      <c r="A1554" s="10" t="n"/>
    </row>
    <row r="1555">
      <c r="A1555" s="10" t="n"/>
    </row>
    <row r="1556">
      <c r="A1556" s="10" t="n"/>
    </row>
    <row r="1557">
      <c r="A1557" s="10" t="n"/>
    </row>
    <row r="1558">
      <c r="A1558" s="10" t="n"/>
    </row>
    <row r="1559">
      <c r="A1559" s="10" t="n"/>
    </row>
    <row r="1560">
      <c r="A1560" s="10" t="n"/>
    </row>
    <row r="1561">
      <c r="A1561" s="10" t="n"/>
    </row>
    <row r="1562">
      <c r="A1562" s="10" t="n"/>
    </row>
    <row r="1563">
      <c r="A1563" s="10" t="n"/>
    </row>
    <row r="1564">
      <c r="A1564" s="10" t="n"/>
    </row>
    <row r="1565">
      <c r="A1565" s="10" t="n"/>
    </row>
    <row r="1566">
      <c r="A1566" s="10" t="n"/>
    </row>
    <row r="1567">
      <c r="A1567" s="10" t="n"/>
    </row>
    <row r="1568">
      <c r="A1568" s="10" t="n"/>
    </row>
    <row r="1569">
      <c r="A1569" s="10" t="n"/>
    </row>
    <row r="1570">
      <c r="A1570" s="10" t="n"/>
    </row>
    <row r="1571">
      <c r="A1571" s="10" t="n"/>
    </row>
    <row r="1572">
      <c r="A1572" s="10" t="n"/>
    </row>
    <row r="1573">
      <c r="A1573" s="10" t="n"/>
    </row>
    <row r="1574">
      <c r="A1574" s="10" t="n"/>
    </row>
    <row r="1575">
      <c r="A1575" s="10" t="n"/>
    </row>
    <row r="1576">
      <c r="A1576" s="10" t="n"/>
    </row>
    <row r="1577">
      <c r="A1577" s="10" t="n"/>
    </row>
    <row r="1578">
      <c r="A1578" s="10" t="n"/>
    </row>
    <row r="1579">
      <c r="A1579" s="10" t="n"/>
    </row>
    <row r="1580">
      <c r="A1580" s="10" t="n"/>
    </row>
    <row r="1581">
      <c r="A1581" s="10" t="n"/>
    </row>
    <row r="1582">
      <c r="A1582" s="10" t="n"/>
    </row>
    <row r="1583">
      <c r="A1583" s="10" t="n"/>
    </row>
    <row r="1584">
      <c r="A1584" s="10" t="n"/>
    </row>
    <row r="1585">
      <c r="A1585" s="10" t="n"/>
    </row>
    <row r="1586">
      <c r="A1586" s="10" t="n"/>
    </row>
    <row r="1587">
      <c r="A1587" s="10" t="n"/>
    </row>
    <row r="1588">
      <c r="A1588" s="10" t="n"/>
    </row>
    <row r="1589">
      <c r="A1589" s="10" t="n"/>
    </row>
    <row r="1590">
      <c r="A1590" s="10" t="n"/>
    </row>
    <row r="1591">
      <c r="A1591" s="10" t="n"/>
    </row>
    <row r="1592">
      <c r="A1592" s="10" t="n"/>
    </row>
    <row r="1593">
      <c r="A1593" s="10" t="n"/>
    </row>
    <row r="1594">
      <c r="A1594" s="10" t="n"/>
    </row>
    <row r="1595">
      <c r="A1595" s="10" t="n"/>
    </row>
    <row r="1596">
      <c r="A1596" s="10" t="n"/>
    </row>
    <row r="1597">
      <c r="A1597" s="10" t="n"/>
    </row>
    <row r="1598">
      <c r="A1598" s="10" t="n"/>
    </row>
    <row r="1599">
      <c r="A1599" s="10" t="n"/>
    </row>
    <row r="1600">
      <c r="A1600" s="10" t="n"/>
    </row>
    <row r="1601">
      <c r="A1601" s="10" t="n"/>
    </row>
    <row r="1602">
      <c r="A1602" s="10" t="n"/>
    </row>
    <row r="1603">
      <c r="A1603" s="10" t="n"/>
    </row>
    <row r="1604">
      <c r="A1604" s="10" t="n"/>
    </row>
    <row r="1605">
      <c r="A1605" s="10" t="n"/>
    </row>
    <row r="1606">
      <c r="A1606" s="10" t="n"/>
    </row>
    <row r="1607">
      <c r="A1607" s="10" t="n"/>
    </row>
    <row r="1608">
      <c r="A1608" s="10" t="n"/>
    </row>
    <row r="1609">
      <c r="A1609" s="10" t="n"/>
    </row>
    <row r="1610">
      <c r="A1610" s="10" t="n"/>
    </row>
    <row r="1611">
      <c r="A1611" s="10" t="n"/>
    </row>
    <row r="1612">
      <c r="A1612" s="10" t="n"/>
    </row>
    <row r="1613">
      <c r="A1613" s="10" t="n"/>
    </row>
    <row r="1614">
      <c r="A1614" s="10" t="n"/>
    </row>
    <row r="1615">
      <c r="A1615" s="10" t="n"/>
    </row>
    <row r="1616">
      <c r="A1616" s="10" t="n"/>
    </row>
    <row r="1617">
      <c r="A1617" s="10" t="n"/>
    </row>
    <row r="1618">
      <c r="A1618" s="10" t="n"/>
    </row>
    <row r="1619">
      <c r="A1619" s="10" t="n"/>
    </row>
    <row r="1620">
      <c r="A1620" s="10" t="n"/>
    </row>
    <row r="1621">
      <c r="A1621" s="10" t="n"/>
    </row>
    <row r="1622">
      <c r="A1622" s="10" t="n"/>
    </row>
    <row r="1623">
      <c r="A1623" s="10" t="n"/>
    </row>
    <row r="1624">
      <c r="A1624" s="10" t="n"/>
    </row>
    <row r="1625">
      <c r="A1625" s="10" t="n"/>
    </row>
    <row r="1626">
      <c r="A1626" s="10" t="n"/>
    </row>
    <row r="1627">
      <c r="A1627" s="10" t="n"/>
    </row>
    <row r="1628">
      <c r="A1628" s="10" t="n"/>
    </row>
    <row r="1629">
      <c r="A1629" s="10" t="n"/>
    </row>
    <row r="1630">
      <c r="A1630" s="10" t="n"/>
    </row>
    <row r="1631">
      <c r="A1631" s="10" t="n"/>
    </row>
    <row r="1632">
      <c r="A1632" s="10" t="n"/>
    </row>
    <row r="1633">
      <c r="A1633" s="10" t="n"/>
    </row>
    <row r="1634">
      <c r="A1634" s="10" t="n"/>
    </row>
    <row r="1635">
      <c r="A1635" s="10" t="n"/>
    </row>
    <row r="1636">
      <c r="A1636" s="10" t="n"/>
    </row>
    <row r="1637">
      <c r="A1637" s="10" t="n"/>
    </row>
    <row r="1638">
      <c r="A1638" s="10" t="n"/>
    </row>
    <row r="1639">
      <c r="A1639" s="10" t="n"/>
    </row>
    <row r="1640">
      <c r="A1640" s="10" t="n"/>
    </row>
    <row r="1641">
      <c r="A1641" s="10" t="n"/>
    </row>
    <row r="1642">
      <c r="A1642" s="10" t="n"/>
    </row>
    <row r="1643">
      <c r="A1643" s="10" t="n"/>
    </row>
    <row r="1644">
      <c r="A1644" s="10" t="n"/>
    </row>
    <row r="1645">
      <c r="A1645" s="10" t="n"/>
    </row>
    <row r="1646">
      <c r="A1646" s="10" t="n"/>
    </row>
    <row r="1647">
      <c r="A1647" s="10" t="n"/>
    </row>
    <row r="1648">
      <c r="A1648" s="10" t="n"/>
    </row>
    <row r="1649">
      <c r="A1649" s="10" t="n"/>
    </row>
    <row r="1650">
      <c r="A1650" s="10" t="n"/>
    </row>
    <row r="1651">
      <c r="A1651" s="10" t="n"/>
    </row>
    <row r="1652">
      <c r="A1652" s="10" t="n"/>
    </row>
    <row r="1653">
      <c r="A1653" s="10" t="n"/>
    </row>
    <row r="1654">
      <c r="A1654" s="10" t="n"/>
    </row>
    <row r="1655">
      <c r="A1655" s="10" t="n"/>
    </row>
    <row r="1656">
      <c r="A1656" s="10" t="n"/>
    </row>
    <row r="1657">
      <c r="A1657" s="10" t="n"/>
    </row>
    <row r="1658">
      <c r="A1658" s="10" t="n"/>
    </row>
    <row r="1659">
      <c r="A1659" s="10" t="n"/>
    </row>
    <row r="1660">
      <c r="A1660" s="10" t="n"/>
    </row>
    <row r="1661">
      <c r="A1661" s="10" t="n"/>
    </row>
    <row r="1662">
      <c r="A1662" s="10" t="n"/>
    </row>
    <row r="1663">
      <c r="A1663" s="10" t="n"/>
    </row>
    <row r="1664">
      <c r="A1664" s="10" t="n"/>
    </row>
    <row r="1665">
      <c r="A1665" s="10" t="n"/>
    </row>
    <row r="1666">
      <c r="A1666" s="10" t="n"/>
    </row>
    <row r="1667">
      <c r="A1667" s="10" t="n"/>
    </row>
    <row r="1668">
      <c r="A1668" s="10" t="n"/>
    </row>
    <row r="1669">
      <c r="A1669" s="10" t="n"/>
    </row>
    <row r="1670">
      <c r="A1670" s="10" t="n"/>
    </row>
    <row r="1671">
      <c r="A1671" s="10" t="n"/>
    </row>
    <row r="1672">
      <c r="A1672" s="10" t="n"/>
    </row>
    <row r="1673">
      <c r="A1673" s="10" t="n"/>
    </row>
    <row r="1674">
      <c r="A1674" s="10" t="n"/>
    </row>
    <row r="1675">
      <c r="A1675" s="10" t="n"/>
    </row>
    <row r="1676">
      <c r="A1676" s="10" t="n"/>
    </row>
    <row r="1677">
      <c r="A1677" s="10" t="n"/>
    </row>
    <row r="1678">
      <c r="A1678" s="10" t="n"/>
    </row>
    <row r="1679">
      <c r="A1679" s="10" t="n"/>
    </row>
    <row r="1680">
      <c r="A1680" s="10" t="n"/>
    </row>
    <row r="1681">
      <c r="A1681" s="10" t="n"/>
    </row>
    <row r="1682">
      <c r="A1682" s="10" t="n"/>
    </row>
    <row r="1683">
      <c r="A1683" s="10" t="n"/>
    </row>
    <row r="1684">
      <c r="A1684" s="10" t="n"/>
    </row>
    <row r="1685">
      <c r="A1685" s="10" t="n"/>
    </row>
    <row r="1686">
      <c r="A1686" s="10" t="n"/>
    </row>
    <row r="1687">
      <c r="A1687" s="10" t="n"/>
    </row>
    <row r="1688">
      <c r="A1688" s="10" t="n"/>
    </row>
    <row r="1689">
      <c r="A1689" s="10" t="n"/>
    </row>
    <row r="1690">
      <c r="A1690" s="10" t="n"/>
    </row>
    <row r="1691">
      <c r="A1691" s="10" t="n"/>
    </row>
    <row r="1692">
      <c r="A1692" s="10" t="n"/>
    </row>
    <row r="1693">
      <c r="A1693" s="10" t="n"/>
    </row>
    <row r="1694">
      <c r="A1694" s="10" t="n"/>
    </row>
    <row r="1695">
      <c r="A1695" s="10" t="n"/>
    </row>
    <row r="1696">
      <c r="A1696" s="10" t="n"/>
    </row>
    <row r="1697">
      <c r="A1697" s="10" t="n"/>
    </row>
    <row r="1698">
      <c r="A1698" s="10" t="n"/>
    </row>
    <row r="1699">
      <c r="A1699" s="10" t="n"/>
    </row>
    <row r="1700">
      <c r="A1700" s="10" t="n"/>
    </row>
    <row r="1701">
      <c r="A1701" s="10" t="n"/>
    </row>
    <row r="1702">
      <c r="A1702" s="10" t="n"/>
    </row>
    <row r="1703">
      <c r="A1703" s="10" t="n"/>
    </row>
    <row r="1704">
      <c r="A1704" s="10" t="n"/>
    </row>
    <row r="1705">
      <c r="A1705" s="10" t="n"/>
    </row>
    <row r="1706">
      <c r="A1706" s="10" t="n"/>
    </row>
    <row r="1707">
      <c r="A1707" s="10" t="n"/>
    </row>
    <row r="1708">
      <c r="A1708" s="10" t="n"/>
    </row>
    <row r="1709">
      <c r="A1709" s="10" t="n"/>
    </row>
    <row r="1710">
      <c r="A1710" s="10" t="n"/>
    </row>
    <row r="1711">
      <c r="A1711" s="10" t="n"/>
    </row>
    <row r="1712">
      <c r="A1712" s="10" t="n"/>
    </row>
    <row r="1713">
      <c r="A1713" s="10" t="n"/>
    </row>
    <row r="1714">
      <c r="A1714" s="10" t="n"/>
    </row>
    <row r="1715">
      <c r="A1715" s="10" t="n"/>
    </row>
    <row r="1716">
      <c r="A1716" s="10" t="n"/>
    </row>
    <row r="1717">
      <c r="A1717" s="10" t="n"/>
    </row>
    <row r="1718">
      <c r="A1718" s="10" t="n"/>
    </row>
    <row r="1719">
      <c r="A1719" s="10" t="n"/>
    </row>
    <row r="1720">
      <c r="A1720" s="10" t="n"/>
    </row>
    <row r="1721">
      <c r="A1721" s="10" t="n"/>
    </row>
    <row r="1722">
      <c r="A1722" s="10" t="n"/>
    </row>
    <row r="1723">
      <c r="A1723" s="10" t="n"/>
    </row>
    <row r="1724">
      <c r="A1724" s="10" t="n"/>
    </row>
    <row r="1725">
      <c r="A1725" s="10" t="n"/>
    </row>
    <row r="1726">
      <c r="A1726" s="10" t="n"/>
    </row>
    <row r="1727">
      <c r="A1727" s="10" t="n"/>
    </row>
    <row r="1728">
      <c r="A1728" s="10" t="n"/>
    </row>
    <row r="1729">
      <c r="A1729" s="10" t="n"/>
    </row>
    <row r="1730">
      <c r="A1730" s="10" t="n"/>
    </row>
    <row r="1731">
      <c r="A1731" s="10" t="n"/>
    </row>
    <row r="1732">
      <c r="A1732" s="10" t="n"/>
    </row>
    <row r="1733">
      <c r="A1733" s="10" t="n"/>
    </row>
    <row r="1734">
      <c r="A1734" s="10" t="n"/>
    </row>
    <row r="1735">
      <c r="A1735" s="10" t="n"/>
    </row>
    <row r="1736">
      <c r="A1736" s="10" t="n"/>
    </row>
    <row r="1737">
      <c r="A1737" s="10" t="n"/>
    </row>
    <row r="1738">
      <c r="A1738" s="10" t="n"/>
    </row>
    <row r="1739">
      <c r="A1739" s="10" t="n"/>
    </row>
    <row r="1740">
      <c r="A1740" s="10" t="n"/>
    </row>
    <row r="1741">
      <c r="A1741" s="10" t="n"/>
    </row>
    <row r="1742">
      <c r="A1742" s="10" t="n"/>
    </row>
    <row r="1743">
      <c r="A1743" s="10" t="n"/>
    </row>
    <row r="1744">
      <c r="A1744" s="10" t="n"/>
    </row>
    <row r="1745">
      <c r="A1745" s="10" t="n"/>
    </row>
    <row r="1746">
      <c r="A1746" s="10" t="n"/>
    </row>
    <row r="1747">
      <c r="A1747" s="10" t="n"/>
    </row>
    <row r="1748">
      <c r="A1748" s="10" t="n"/>
    </row>
    <row r="1749">
      <c r="A1749" s="10" t="n"/>
    </row>
    <row r="1750">
      <c r="A1750" s="10" t="n"/>
    </row>
    <row r="1751">
      <c r="A1751" s="10" t="n"/>
    </row>
    <row r="1752">
      <c r="A1752" s="10" t="n"/>
    </row>
    <row r="1753">
      <c r="A1753" s="10" t="n"/>
    </row>
    <row r="1754">
      <c r="A1754" s="10" t="n"/>
    </row>
    <row r="1755">
      <c r="A1755" s="10" t="n"/>
    </row>
    <row r="1756">
      <c r="A1756" s="10" t="n"/>
    </row>
    <row r="1757">
      <c r="A1757" s="10" t="n"/>
    </row>
    <row r="1758">
      <c r="A1758" s="10" t="n"/>
    </row>
    <row r="1759">
      <c r="A1759" s="10" t="n"/>
    </row>
    <row r="1760">
      <c r="A1760" s="10" t="n"/>
    </row>
    <row r="1761">
      <c r="A1761" s="10" t="n"/>
    </row>
    <row r="1762">
      <c r="A1762" s="10" t="n"/>
    </row>
    <row r="1763">
      <c r="A1763" s="10" t="n"/>
    </row>
    <row r="1764">
      <c r="A1764" s="10" t="n"/>
    </row>
    <row r="1765">
      <c r="A1765" s="10" t="n"/>
    </row>
    <row r="1766">
      <c r="A1766" s="10" t="n"/>
    </row>
    <row r="1767">
      <c r="A1767" s="10" t="n"/>
    </row>
    <row r="1768">
      <c r="A1768" s="10" t="n"/>
    </row>
    <row r="1769">
      <c r="A1769" s="10" t="n"/>
    </row>
    <row r="1770">
      <c r="A1770" s="10" t="n"/>
    </row>
    <row r="1771">
      <c r="A1771" s="10" t="n"/>
    </row>
    <row r="1772">
      <c r="A1772" s="10" t="n"/>
    </row>
    <row r="1773">
      <c r="A1773" s="10" t="n"/>
    </row>
    <row r="1774">
      <c r="A1774" s="10" t="n"/>
    </row>
    <row r="1775">
      <c r="A1775" s="10" t="n"/>
    </row>
    <row r="1776">
      <c r="A1776" s="10" t="n"/>
    </row>
    <row r="1777">
      <c r="A1777" s="10" t="n"/>
    </row>
    <row r="1778">
      <c r="A1778" s="10" t="n"/>
    </row>
    <row r="1779">
      <c r="A1779" s="10" t="n"/>
    </row>
    <row r="1780">
      <c r="A1780" s="10" t="n"/>
    </row>
    <row r="1781">
      <c r="A1781" s="10" t="n"/>
    </row>
    <row r="1782">
      <c r="A1782" s="10" t="n"/>
    </row>
    <row r="1783">
      <c r="A1783" s="10" t="n"/>
    </row>
    <row r="1784">
      <c r="A1784" s="10" t="n"/>
    </row>
    <row r="1785">
      <c r="A1785" s="10" t="n"/>
    </row>
    <row r="1786">
      <c r="A1786" s="10" t="n"/>
    </row>
    <row r="1787">
      <c r="A1787" s="10" t="n"/>
    </row>
    <row r="1788">
      <c r="A1788" s="10" t="n"/>
    </row>
    <row r="1789">
      <c r="A1789" s="10" t="n"/>
    </row>
    <row r="1790">
      <c r="A1790" s="10" t="n"/>
    </row>
    <row r="1791">
      <c r="A1791" s="10" t="n"/>
    </row>
    <row r="1792">
      <c r="A1792" s="10" t="n"/>
    </row>
    <row r="1793">
      <c r="A1793" s="10" t="n"/>
    </row>
    <row r="1794">
      <c r="A1794" s="10" t="n"/>
    </row>
    <row r="1795">
      <c r="A1795" s="10" t="n"/>
    </row>
    <row r="1796">
      <c r="A1796" s="10" t="n"/>
    </row>
    <row r="1797">
      <c r="A1797" s="10" t="n"/>
    </row>
    <row r="1798">
      <c r="A1798" s="10" t="n"/>
    </row>
    <row r="1799">
      <c r="A1799" s="10" t="n"/>
    </row>
    <row r="1800">
      <c r="A1800" s="10" t="n"/>
    </row>
    <row r="1801">
      <c r="A1801" s="10" t="n"/>
    </row>
    <row r="1802">
      <c r="A1802" s="10" t="n"/>
    </row>
    <row r="1803">
      <c r="A1803" s="10" t="n"/>
    </row>
    <row r="1804">
      <c r="A1804" s="10" t="n"/>
    </row>
    <row r="1805">
      <c r="A1805" s="10" t="n"/>
    </row>
    <row r="1806">
      <c r="A1806" s="10" t="n"/>
    </row>
    <row r="1807">
      <c r="A1807" s="10" t="n"/>
    </row>
    <row r="1808">
      <c r="A1808" s="10" t="n"/>
    </row>
    <row r="1809">
      <c r="A1809" s="10" t="n"/>
    </row>
    <row r="1810">
      <c r="A1810" s="10" t="n"/>
    </row>
    <row r="1811">
      <c r="A1811" s="10" t="n"/>
    </row>
    <row r="1812">
      <c r="A1812" s="10" t="n"/>
    </row>
    <row r="1813">
      <c r="A1813" s="10" t="n"/>
    </row>
    <row r="1814">
      <c r="A1814" s="10" t="n"/>
    </row>
    <row r="1815">
      <c r="A1815" s="10" t="n"/>
    </row>
    <row r="1816">
      <c r="A1816" s="10" t="n"/>
    </row>
    <row r="1817">
      <c r="A1817" s="10" t="n"/>
    </row>
    <row r="1818">
      <c r="A1818" s="10" t="n"/>
    </row>
    <row r="1819">
      <c r="A1819" s="10" t="n"/>
    </row>
    <row r="1820">
      <c r="A1820" s="10" t="n"/>
    </row>
    <row r="1821">
      <c r="A1821" s="10" t="n"/>
    </row>
    <row r="1822">
      <c r="A1822" s="10" t="n"/>
    </row>
    <row r="1823">
      <c r="A1823" s="10" t="n"/>
    </row>
    <row r="1824">
      <c r="A1824" s="10" t="n"/>
    </row>
    <row r="1825">
      <c r="A1825" s="10" t="n"/>
    </row>
    <row r="1826">
      <c r="A1826" s="10" t="n"/>
    </row>
    <row r="1827">
      <c r="A1827" s="10" t="n"/>
    </row>
    <row r="1828">
      <c r="A1828" s="10" t="n"/>
    </row>
    <row r="1829">
      <c r="A1829" s="10" t="n"/>
    </row>
    <row r="1830">
      <c r="A1830" s="10" t="n"/>
    </row>
    <row r="1831">
      <c r="A1831" s="10" t="n"/>
    </row>
    <row r="1832">
      <c r="A1832" s="10" t="n"/>
    </row>
    <row r="1833">
      <c r="A1833" s="10" t="n"/>
    </row>
    <row r="1834">
      <c r="A1834" s="10" t="n"/>
    </row>
    <row r="1835">
      <c r="A1835" s="10" t="n"/>
    </row>
    <row r="1836">
      <c r="A1836" s="10" t="n"/>
    </row>
    <row r="1837">
      <c r="A1837" s="10" t="n"/>
    </row>
    <row r="1838">
      <c r="A1838" s="10" t="n"/>
    </row>
    <row r="1839">
      <c r="A1839" s="10" t="n"/>
    </row>
    <row r="1840">
      <c r="A1840" s="10" t="n"/>
    </row>
    <row r="1841">
      <c r="A1841" s="10" t="n"/>
    </row>
    <row r="1842">
      <c r="A1842" s="10" t="n"/>
    </row>
    <row r="1843">
      <c r="A1843" s="10" t="n"/>
    </row>
    <row r="1844">
      <c r="A1844" s="10" t="n"/>
    </row>
    <row r="1845">
      <c r="A1845" s="10" t="n"/>
    </row>
    <row r="1846">
      <c r="A1846" s="10" t="n"/>
    </row>
    <row r="1847">
      <c r="A1847" s="10" t="n"/>
    </row>
    <row r="1848">
      <c r="A1848" s="10" t="n"/>
    </row>
    <row r="1849">
      <c r="A1849" s="10" t="n"/>
    </row>
    <row r="1850">
      <c r="A1850" s="10" t="n"/>
    </row>
    <row r="1851">
      <c r="A1851" s="10" t="n"/>
    </row>
    <row r="1852">
      <c r="A1852" s="10" t="n"/>
    </row>
    <row r="1853">
      <c r="A1853" s="10" t="n"/>
    </row>
    <row r="1854">
      <c r="A1854" s="10" t="n"/>
    </row>
    <row r="1855">
      <c r="A1855" s="10" t="n"/>
    </row>
    <row r="1856">
      <c r="A1856" s="10" t="n"/>
    </row>
    <row r="1857">
      <c r="A1857" s="10" t="n"/>
    </row>
    <row r="1858">
      <c r="A1858" s="10" t="n"/>
    </row>
    <row r="1859">
      <c r="A1859" s="10" t="n"/>
    </row>
    <row r="1860">
      <c r="A1860" s="10" t="n"/>
    </row>
    <row r="1861">
      <c r="A1861" s="10" t="n"/>
    </row>
    <row r="1862">
      <c r="A1862" s="10" t="n"/>
    </row>
    <row r="1863">
      <c r="A1863" s="10" t="n"/>
    </row>
    <row r="1864">
      <c r="A1864" s="10" t="n"/>
    </row>
    <row r="1865">
      <c r="A1865" s="10" t="n"/>
    </row>
    <row r="1866">
      <c r="A1866" s="10" t="n"/>
    </row>
    <row r="1867">
      <c r="A1867" s="10" t="n"/>
    </row>
    <row r="1868">
      <c r="A1868" s="10" t="n"/>
    </row>
    <row r="1869">
      <c r="A1869" s="10" t="n"/>
    </row>
    <row r="1870">
      <c r="A1870" s="10" t="n"/>
    </row>
    <row r="1871">
      <c r="A1871" s="10" t="n"/>
    </row>
    <row r="1872">
      <c r="A1872" s="10" t="n"/>
    </row>
    <row r="1873">
      <c r="A1873" s="10" t="n"/>
    </row>
    <row r="1874">
      <c r="A1874" s="10" t="n"/>
    </row>
    <row r="1875">
      <c r="A1875" s="10" t="n"/>
    </row>
    <row r="1876">
      <c r="A1876" s="10" t="n"/>
    </row>
    <row r="1877">
      <c r="A1877" s="10" t="n"/>
    </row>
    <row r="1878">
      <c r="A1878" s="10" t="n"/>
    </row>
    <row r="1879">
      <c r="A1879" s="10" t="n"/>
    </row>
    <row r="1880">
      <c r="A1880" s="10" t="n"/>
    </row>
    <row r="1881">
      <c r="A1881" s="10" t="n"/>
    </row>
    <row r="1882">
      <c r="A1882" s="10" t="n"/>
    </row>
    <row r="1883">
      <c r="A1883" s="10" t="n"/>
    </row>
    <row r="1884">
      <c r="A1884" s="10" t="n"/>
    </row>
    <row r="1885">
      <c r="A1885" s="10" t="n"/>
    </row>
    <row r="1886">
      <c r="A1886" s="10" t="n"/>
    </row>
    <row r="1887">
      <c r="A1887" s="10" t="n"/>
    </row>
    <row r="1888">
      <c r="A1888" s="10" t="n"/>
    </row>
    <row r="1889">
      <c r="A1889" s="10" t="n"/>
    </row>
    <row r="1890">
      <c r="A1890" s="10" t="n"/>
    </row>
    <row r="1891">
      <c r="A1891" s="10" t="n"/>
    </row>
    <row r="1892">
      <c r="A1892" s="10" t="n"/>
    </row>
    <row r="1893">
      <c r="A1893" s="10" t="n"/>
    </row>
    <row r="1894">
      <c r="A1894" s="10" t="n"/>
    </row>
    <row r="1895">
      <c r="A1895" s="10" t="n"/>
    </row>
    <row r="1896">
      <c r="A1896" s="10" t="n"/>
    </row>
    <row r="1897">
      <c r="A1897" s="10" t="n"/>
    </row>
    <row r="1898">
      <c r="A1898" s="10" t="n"/>
    </row>
    <row r="1899">
      <c r="A1899" s="10" t="n"/>
    </row>
    <row r="1900">
      <c r="A1900" s="10" t="n"/>
    </row>
    <row r="1901">
      <c r="A1901" s="10" t="n"/>
    </row>
    <row r="1902">
      <c r="A1902" s="10" t="n"/>
    </row>
    <row r="1903">
      <c r="A1903" s="10" t="n"/>
    </row>
    <row r="1904">
      <c r="A1904" s="10" t="n"/>
    </row>
    <row r="1905">
      <c r="A1905" s="10" t="n"/>
    </row>
    <row r="1906">
      <c r="A1906" s="10" t="n"/>
    </row>
    <row r="1907">
      <c r="A1907" s="10" t="n"/>
    </row>
    <row r="1908">
      <c r="A1908" s="10" t="n"/>
    </row>
    <row r="1909">
      <c r="A1909" s="10" t="n"/>
    </row>
    <row r="1910">
      <c r="A1910" s="10" t="n"/>
    </row>
    <row r="1911">
      <c r="A1911" s="10" t="n"/>
    </row>
    <row r="1912">
      <c r="A1912" s="10" t="n"/>
    </row>
    <row r="1913">
      <c r="A1913" s="10" t="n"/>
    </row>
    <row r="1914">
      <c r="A1914" s="10" t="n"/>
    </row>
    <row r="1915">
      <c r="A1915" s="10" t="n"/>
    </row>
    <row r="1916">
      <c r="A1916" s="10" t="n"/>
    </row>
    <row r="1917">
      <c r="A1917" s="10" t="n"/>
    </row>
    <row r="1918">
      <c r="A1918" s="10" t="n"/>
    </row>
    <row r="1919">
      <c r="A1919" s="10" t="n"/>
    </row>
    <row r="1920">
      <c r="A1920" s="10" t="n"/>
    </row>
    <row r="1921">
      <c r="A1921" s="10" t="n"/>
    </row>
    <row r="1922">
      <c r="A1922" s="10" t="n"/>
    </row>
    <row r="1923">
      <c r="A1923" s="10" t="n"/>
    </row>
    <row r="1924">
      <c r="A1924" s="10" t="n"/>
    </row>
    <row r="1925">
      <c r="A1925" s="10" t="n"/>
    </row>
    <row r="1926">
      <c r="A1926" s="10" t="n"/>
    </row>
    <row r="1927">
      <c r="A1927" s="10" t="n"/>
    </row>
    <row r="1928">
      <c r="A1928" s="10" t="n"/>
    </row>
    <row r="1929">
      <c r="A1929" s="10" t="n"/>
    </row>
    <row r="1930">
      <c r="A1930" s="10" t="n"/>
    </row>
    <row r="1931">
      <c r="A1931" s="10" t="n"/>
    </row>
    <row r="1932">
      <c r="A1932" s="10" t="n"/>
    </row>
    <row r="1933">
      <c r="A1933" s="10" t="n"/>
    </row>
    <row r="1934">
      <c r="A1934" s="10" t="n"/>
    </row>
    <row r="1935">
      <c r="A1935" s="10" t="n"/>
    </row>
    <row r="1936">
      <c r="A1936" s="10" t="n"/>
    </row>
    <row r="1937">
      <c r="A1937" s="10" t="n"/>
    </row>
    <row r="1938">
      <c r="A1938" s="10" t="n"/>
    </row>
    <row r="1939">
      <c r="A1939" s="10" t="n"/>
    </row>
    <row r="1940">
      <c r="A1940" s="10" t="n"/>
    </row>
    <row r="1941">
      <c r="A1941" s="10" t="n"/>
    </row>
    <row r="1942">
      <c r="A1942" s="10" t="n"/>
    </row>
    <row r="1943">
      <c r="A1943" s="10" t="n"/>
    </row>
    <row r="1944">
      <c r="A1944" s="10" t="n"/>
    </row>
    <row r="1945">
      <c r="A1945" s="10" t="n"/>
    </row>
    <row r="1946">
      <c r="A1946" s="10" t="n"/>
    </row>
    <row r="1947">
      <c r="A1947" s="10" t="n"/>
    </row>
    <row r="1948">
      <c r="A1948" s="10" t="n"/>
    </row>
    <row r="1949">
      <c r="A1949" s="10" t="n"/>
    </row>
    <row r="1950">
      <c r="A1950" s="10" t="n"/>
    </row>
    <row r="1951">
      <c r="A1951" s="10" t="n"/>
    </row>
    <row r="1952">
      <c r="A1952" s="10" t="n"/>
    </row>
    <row r="1953">
      <c r="A1953" s="10" t="n"/>
    </row>
    <row r="1954">
      <c r="A1954" s="10" t="n"/>
    </row>
    <row r="1955">
      <c r="A1955" s="10" t="n"/>
    </row>
    <row r="1956">
      <c r="A1956" s="10" t="n"/>
    </row>
    <row r="1957">
      <c r="A1957" s="10" t="n"/>
    </row>
    <row r="1958">
      <c r="A1958" s="10" t="n"/>
    </row>
    <row r="1959">
      <c r="A1959" s="10" t="n"/>
    </row>
    <row r="1960">
      <c r="A1960" s="10" t="n"/>
    </row>
    <row r="1961">
      <c r="A1961" s="10" t="n"/>
    </row>
    <row r="1962">
      <c r="A1962" s="10" t="n"/>
    </row>
    <row r="1963">
      <c r="A1963" s="10" t="n"/>
    </row>
    <row r="1964">
      <c r="A1964" s="10" t="n"/>
    </row>
    <row r="1965">
      <c r="A1965" s="10" t="n"/>
    </row>
    <row r="1966">
      <c r="A1966" s="10" t="n"/>
    </row>
    <row r="1967">
      <c r="A1967" s="10" t="n"/>
    </row>
    <row r="1968">
      <c r="A1968" s="10" t="n"/>
    </row>
    <row r="1969">
      <c r="A1969" s="10" t="n"/>
    </row>
    <row r="1970">
      <c r="A1970" s="10" t="n"/>
    </row>
    <row r="1971">
      <c r="A1971" s="10" t="n"/>
    </row>
    <row r="1972">
      <c r="A1972" s="10" t="n"/>
    </row>
    <row r="1973">
      <c r="A1973" s="10" t="n"/>
    </row>
    <row r="1974">
      <c r="A1974" s="10" t="n"/>
    </row>
    <row r="1975">
      <c r="A1975" s="10" t="n"/>
    </row>
    <row r="1976">
      <c r="A1976" s="10" t="n"/>
    </row>
    <row r="1977">
      <c r="A1977" s="10" t="n"/>
    </row>
    <row r="1978">
      <c r="A1978" s="10" t="n"/>
    </row>
    <row r="1979">
      <c r="A1979" s="10" t="n"/>
    </row>
    <row r="1980">
      <c r="A1980" s="10" t="n"/>
    </row>
    <row r="1981">
      <c r="A1981" s="10" t="n"/>
    </row>
    <row r="1982">
      <c r="A1982" s="10" t="n"/>
    </row>
    <row r="1983">
      <c r="A1983" s="10" t="n"/>
    </row>
    <row r="1984">
      <c r="A1984" s="10" t="n"/>
    </row>
    <row r="1985">
      <c r="A1985" s="10" t="n"/>
    </row>
    <row r="1986">
      <c r="A1986" s="10" t="n"/>
    </row>
    <row r="1987">
      <c r="A1987" s="10" t="n"/>
    </row>
    <row r="1988">
      <c r="A1988" s="10" t="n"/>
    </row>
    <row r="1989">
      <c r="A1989" s="10" t="n"/>
    </row>
    <row r="1990">
      <c r="A1990" s="10" t="n"/>
    </row>
    <row r="1991">
      <c r="A1991" s="10" t="n"/>
    </row>
    <row r="1992">
      <c r="A1992" s="10" t="n"/>
    </row>
    <row r="1993">
      <c r="A1993" s="10" t="n"/>
    </row>
    <row r="1994">
      <c r="A1994" s="10" t="n"/>
    </row>
    <row r="1995">
      <c r="A1995" s="10" t="n"/>
    </row>
    <row r="1996">
      <c r="A1996" s="10" t="n"/>
    </row>
    <row r="1997">
      <c r="A1997" s="10" t="n"/>
    </row>
    <row r="1998">
      <c r="A1998" s="10" t="n"/>
    </row>
    <row r="1999">
      <c r="A1999" s="10" t="n"/>
    </row>
    <row r="2000">
      <c r="A2000" s="10" t="n"/>
    </row>
    <row r="2001">
      <c r="A2001" s="10" t="n"/>
    </row>
  </sheetData>
  <dataValidations count="1">
    <dataValidation sqref="C2:C2001" showDropDown="0" showInputMessage="0" showErrorMessage="0" allowBlank="1" type="list">
      <formula1>"Entrada,Saída,Quebra"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</cols>
  <sheetData>
    <row r="1">
      <c r="A1" s="11" t="inlineStr">
        <is>
          <t>Resumo do mapa de stock</t>
        </is>
      </c>
    </row>
    <row r="2">
      <c r="A2" t="inlineStr">
        <is>
          <t>Valor total em stock (€)</t>
        </is>
      </c>
      <c r="B2" s="12">
        <f>SUM('Mapa de stock'!M2:M301)</f>
        <v/>
      </c>
    </row>
    <row r="3">
      <c r="A3" t="inlineStr">
        <is>
          <t>Quebras do período em valor (€)</t>
        </is>
      </c>
      <c r="B3" s="12">
        <f>SUM('Mapa de stock'!R2:R301)</f>
        <v/>
      </c>
    </row>
    <row r="4">
      <c r="A4" t="inlineStr">
        <is>
          <t>Artigos a encomendar</t>
        </is>
      </c>
      <c r="B4">
        <f>COUNTIF('Mapa de stock'!P2:P301,"ENCOMENDAR")</f>
        <v/>
      </c>
    </row>
    <row r="5">
      <c r="A5" t="inlineStr">
        <is>
          <t>Artigos no mapa</t>
        </is>
      </c>
      <c r="B5">
        <f>COUNTA('Mapa de stock'!A2:A301)</f>
        <v/>
      </c>
    </row>
    <row r="7">
      <c r="A7" t="inlineStr">
        <is>
          <t>Na mise, a contagem por código de barras e as quebras em euros saem sozinhas: www.mise.ws/pt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2026-10-07T08:09:10Z</dcterms:created>
  <dcterms:modified xmlns:dcterms="http://purl.org/dc/terms/" xmlns:xsi="http://www.w3.org/2001/XMLSchema-instance" xsi:type="dcterms:W3CDTF">2026-10-07T08:09:13Z</dcterms:modified>
</cp:coreProperties>
</file>